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500" windowWidth="23260" windowHeight="12580" activeTab="0"/>
  </bookViews>
  <sheets>
    <sheet name="Term time booking form" sheetId="1" r:id="rId1"/>
    <sheet name="Terms &amp; Conditions" sheetId="2" r:id="rId2"/>
    <sheet name="Admin" sheetId="3" state="hidden" r:id="rId3"/>
  </sheets>
  <definedNames>
    <definedName name="_xlnm.Print_Area" localSheetId="0">'Term time booking form'!$B$1:$I$55</definedName>
    <definedName name="_xlnm.Print_Area" localSheetId="1">'Terms &amp; Conditions'!$A$1:$F$42</definedName>
  </definedNames>
  <calcPr fullCalcOnLoad="1"/>
</workbook>
</file>

<file path=xl/sharedStrings.xml><?xml version="1.0" encoding="utf-8"?>
<sst xmlns="http://schemas.openxmlformats.org/spreadsheetml/2006/main" count="165" uniqueCount="128">
  <si>
    <t>Booking form period</t>
  </si>
  <si>
    <t>Week</t>
  </si>
  <si>
    <t>Time</t>
  </si>
  <si>
    <t>Mon</t>
  </si>
  <si>
    <t>Tues</t>
  </si>
  <si>
    <t>Wed</t>
  </si>
  <si>
    <t>Thurs</t>
  </si>
  <si>
    <t>Fri</t>
  </si>
  <si>
    <t>Admin only</t>
  </si>
  <si>
    <t>EB</t>
  </si>
  <si>
    <t>WOSC Term time Advance booking form</t>
  </si>
  <si>
    <t>State which half term period</t>
  </si>
  <si>
    <t>No. of weeks in half term period</t>
  </si>
  <si>
    <t>Weekly total</t>
  </si>
  <si>
    <t>Half term total fees</t>
  </si>
  <si>
    <t>WOSC admin only</t>
  </si>
  <si>
    <t>Select year</t>
  </si>
  <si>
    <t>year</t>
  </si>
  <si>
    <t>halfterm</t>
  </si>
  <si>
    <t>LOOKUP</t>
  </si>
  <si>
    <t>Sept - Oct</t>
  </si>
  <si>
    <t>Nov - Dec</t>
  </si>
  <si>
    <t>Jan- Feb</t>
  </si>
  <si>
    <t>Feb-Mar</t>
  </si>
  <si>
    <t>Feb  - Apr</t>
  </si>
  <si>
    <t>Apr - May</t>
  </si>
  <si>
    <t>June - July</t>
  </si>
  <si>
    <t>Date of Monday of first week</t>
  </si>
  <si>
    <t>Date form received</t>
  </si>
  <si>
    <t>After school until 5pm</t>
  </si>
  <si>
    <t>After school until 6pm</t>
  </si>
  <si>
    <t>day</t>
  </si>
  <si>
    <t>BH Day</t>
  </si>
  <si>
    <t>BH wk</t>
  </si>
  <si>
    <t>Monday</t>
  </si>
  <si>
    <t>Tuesday</t>
  </si>
  <si>
    <t>Wednesday</t>
  </si>
  <si>
    <t>Thursday</t>
  </si>
  <si>
    <t>Friday</t>
  </si>
  <si>
    <t>wk no.</t>
  </si>
  <si>
    <t>Do not move the table below including the line below it from Row 34 Column 2</t>
  </si>
  <si>
    <t>Date of</t>
  </si>
  <si>
    <t>Total</t>
  </si>
  <si>
    <t>day #</t>
  </si>
  <si>
    <t>Early bird</t>
  </si>
  <si>
    <t>Full rate</t>
  </si>
  <si>
    <t>Breakfast club</t>
  </si>
  <si>
    <t>Rates</t>
  </si>
  <si>
    <t>Date rates entered</t>
  </si>
  <si>
    <t>Payment methods</t>
  </si>
  <si>
    <t>If any parent has any problems with making payment, they should contact the treasurer@wosclub.co.uk to discuss appropriate options.</t>
  </si>
  <si>
    <t>Annual Registration (membership)</t>
  </si>
  <si>
    <t>All places are allocated on a first come, first serve basis, with priority given as per admissions and booking policy, to ensure compliance to Ofsted and insurance requirements.</t>
  </si>
  <si>
    <t>Amount to be paid by Voucher</t>
  </si>
  <si>
    <t>Voucher scheme name</t>
  </si>
  <si>
    <t>Amount to be paid by BACS:</t>
  </si>
  <si>
    <t>Amount to be paid by cheque:</t>
  </si>
  <si>
    <t>Voucher lookup</t>
  </si>
  <si>
    <t>FR</t>
  </si>
  <si>
    <t>Amount to be paid by credit:</t>
  </si>
  <si>
    <t>Any bookings received without a registration form will not be accepted.</t>
  </si>
  <si>
    <t>Note that the committee is comprised of volunteers, therefore the club reserves the right to utilise date of payment on bank statements, date cheques received in club and date vouchers paid in as reference.  Follow up for non-payment therefore may not be immediate due to the personal commitments of the committee.</t>
  </si>
  <si>
    <t>Total payment</t>
  </si>
  <si>
    <t>WOSC Calendar</t>
  </si>
  <si>
    <t>i</t>
  </si>
  <si>
    <t>ii</t>
  </si>
  <si>
    <t>iv</t>
  </si>
  <si>
    <t>iii</t>
  </si>
  <si>
    <r>
      <t xml:space="preserve">WOSC Terms &amp; Conditions </t>
    </r>
    <r>
      <rPr>
        <b/>
        <sz val="12"/>
        <color indexed="8"/>
        <rFont val="Calibri"/>
        <family val="2"/>
      </rPr>
      <t>(Please also see admissions policy)</t>
    </r>
  </si>
  <si>
    <t>v</t>
  </si>
  <si>
    <t>vi</t>
  </si>
  <si>
    <t>Payment or part payment can also be made using childcare vouchers.  Please use the dropdown list on the booking form to select your provider and ensure that the total payment made to the club covers the session fees in the booking form.</t>
  </si>
  <si>
    <r>
      <t>Payment method</t>
    </r>
    <r>
      <rPr>
        <b/>
        <sz val="12"/>
        <color indexed="10"/>
        <rFont val="Comic Sans MS"/>
        <family val="4"/>
      </rPr>
      <t>*</t>
    </r>
  </si>
  <si>
    <t>If payment or part payment is being made by childcare vouchers, please ensure that your WOSC account is in sufficient credit to cover fees by the early bird payment deadline or before your child starts sessions if paying full rate.   If insufficent payment is received by the early bird payment deadline, your place(s) cannot be guaranteed.</t>
  </si>
  <si>
    <t>Edenred</t>
  </si>
  <si>
    <t>Kids Unlimited</t>
  </si>
  <si>
    <t>Computershare</t>
  </si>
  <si>
    <t>Sodexo/SayCarePass</t>
  </si>
  <si>
    <t>Kiddivouchers</t>
  </si>
  <si>
    <t>AllSave</t>
  </si>
  <si>
    <t>You at Work</t>
  </si>
  <si>
    <t>Care4</t>
  </si>
  <si>
    <t>Warning: Total payment does not equal total half term fees!</t>
  </si>
  <si>
    <t>Header</t>
  </si>
  <si>
    <t xml:space="preserve">Busy Bees Benefits: </t>
  </si>
  <si>
    <t>Faircare</t>
  </si>
  <si>
    <t>Government Tax Free Childcare scheme</t>
  </si>
  <si>
    <t xml:space="preserve">The annual registration form &amp; consent forms must be completed before any child can be booked into the club. </t>
  </si>
  <si>
    <t xml:space="preserve">Registration forms must be submitted or resubmitted annually for each child for the start of the September term.  </t>
  </si>
  <si>
    <t>vii</t>
  </si>
  <si>
    <t xml:space="preserve">New registrations &amp; initiation of regular session bookings are welcome all year round but are subject to availability. </t>
  </si>
  <si>
    <t>viii</t>
  </si>
  <si>
    <t xml:space="preserve">Please note that the  total number of children per session is dependent on staff: children ratios and maximum capacity for our facilities. </t>
  </si>
  <si>
    <r>
      <t xml:space="preserve">Payment is prefered by BACS, however cheques will be accepted. </t>
    </r>
    <r>
      <rPr>
        <sz val="11"/>
        <rFont val="Calibri"/>
        <family val="2"/>
      </rPr>
      <t xml:space="preserve">Please note cheques must be received (posted in club postbox) by the early bird deadline.
Cheques must be made payable to: </t>
    </r>
    <r>
      <rPr>
        <b/>
        <sz val="11"/>
        <rFont val="Calibri"/>
        <family val="2"/>
      </rPr>
      <t>Whittlesford Out of School Club CIO</t>
    </r>
    <r>
      <rPr>
        <i/>
        <sz val="11"/>
        <rFont val="Calibri"/>
        <family val="2"/>
      </rPr>
      <t xml:space="preserve">
</t>
    </r>
    <r>
      <rPr>
        <sz val="11"/>
        <rFont val="Calibri"/>
        <family val="2"/>
      </rPr>
      <t>WOSC Bank account details for BACS:</t>
    </r>
    <r>
      <rPr>
        <i/>
        <sz val="11"/>
        <rFont val="Calibri"/>
        <family val="2"/>
      </rPr>
      <t xml:space="preserve">
Sort code: </t>
    </r>
    <r>
      <rPr>
        <b/>
        <i/>
        <sz val="11"/>
        <rFont val="Calibri"/>
        <family val="2"/>
      </rPr>
      <t>09-01-29</t>
    </r>
    <r>
      <rPr>
        <i/>
        <sz val="11"/>
        <rFont val="Calibri"/>
        <family val="2"/>
      </rPr>
      <t xml:space="preserve">
Account number: </t>
    </r>
    <r>
      <rPr>
        <b/>
        <i/>
        <sz val="11"/>
        <rFont val="Calibri"/>
        <family val="2"/>
      </rPr>
      <t>14319503</t>
    </r>
    <r>
      <rPr>
        <i/>
        <sz val="11"/>
        <rFont val="Calibri"/>
        <family val="2"/>
      </rPr>
      <t xml:space="preserve">
</t>
    </r>
    <r>
      <rPr>
        <sz val="11"/>
        <rFont val="Calibri"/>
        <family val="2"/>
      </rPr>
      <t>Please use child's full name as reference</t>
    </r>
    <r>
      <rPr>
        <sz val="11"/>
        <color theme="1"/>
        <rFont val="Calibri"/>
        <family val="2"/>
      </rPr>
      <t xml:space="preserve">
</t>
    </r>
  </si>
  <si>
    <t>Deadline:</t>
  </si>
  <si>
    <t xml:space="preserve"> </t>
  </si>
  <si>
    <t>15:20 - 18:00</t>
  </si>
  <si>
    <t>07:30 - 08:45</t>
  </si>
  <si>
    <r>
      <t xml:space="preserve">Please complete one form per child. Place an x in the relevant session boxes that you require. If you have a regular pattern, use the copy button to copy the pattern from the first week to subsequent weeks. Adjustment may be needed if Bank Holidays or WW training days fall in the first week. </t>
    </r>
    <r>
      <rPr>
        <b/>
        <sz val="10"/>
        <color indexed="10"/>
        <rFont val="Comic Sans MS"/>
        <family val="4"/>
      </rPr>
      <t>No refunds for any sessions cancelled.</t>
    </r>
    <r>
      <rPr>
        <b/>
        <sz val="10"/>
        <color indexed="8"/>
        <rFont val="Comic Sans MS"/>
        <family val="4"/>
      </rPr>
      <t xml:space="preserve"> Payment required within 5 days of a place being confirmed. See terms and conditions.</t>
    </r>
  </si>
  <si>
    <t>Note that payment must be received within 5 days of a place being confirmed.</t>
  </si>
  <si>
    <t xml:space="preserve">Booking forms will not be accepted without a completed registration and permission form.
</t>
  </si>
  <si>
    <t>Places will be confirmed within 2 weeks of the deadline date but the session place is still subject to payment being made. Payment must be made within 5 days of a place being offered to secure your child's place for the half-term period, otherwise the place may be lost.</t>
  </si>
  <si>
    <t xml:space="preserve">If payment is not received in full and on time, then your reserved places will be lost. </t>
  </si>
  <si>
    <t>No refunds will be offered for any sessions cancelled but please call the staff (01223 495567 ) to let them if your child will not be attending WOSC.</t>
  </si>
  <si>
    <t>ix</t>
  </si>
  <si>
    <t>Payment at full rate is required immediately. If payment is not received within 5 working days of the session request, then the club reserve the right not to accept your child for future bookings.</t>
  </si>
  <si>
    <t>On confirmation of availability, the staff will make a record of the session(s) required and payment will be checked.  If payment is not received then the club reserve the right not to accept you child child for future bookings.</t>
  </si>
  <si>
    <t>Bookings made after deadline, including late, adhoc and emergency bookings</t>
  </si>
  <si>
    <t>For bookings being made after the deadline for the half-term, please email bookings@wosclub.co.uk (if booking at least a week in advance) or speak to a member of staff or call the club telephone number 01223 495567 during club opening hours.
Confirmation of availability will need to be received from a member of staff.</t>
  </si>
  <si>
    <t>Holiday Club</t>
  </si>
  <si>
    <t>WW Day off</t>
  </si>
  <si>
    <t xml:space="preserve">The WOSC Calendar can be found on the club's website and contains all of the form release and payment dates, bank holidays, WW training days and holiday club days.  </t>
  </si>
  <si>
    <t>A deadline date is given for booking forms to allow time to plan staffing and allocate places.</t>
  </si>
  <si>
    <t xml:space="preserve">‘If WOSC is unable to open due to Covid then the following procedures will apply:
 I) Parents/guardians will be informed at the earliest opportunity via email or phone.
II) Refunds can only be offered if WOSC is closed for a period of 3 consecutive days (or more)’ 
</t>
  </si>
  <si>
    <t>Booking Procedure</t>
  </si>
  <si>
    <t>Child's Name</t>
  </si>
  <si>
    <t>Year</t>
  </si>
  <si>
    <t>Once the booking form is released on the WOSC website, the following priorities for place allocation will be made:
1. Children of staff and committee, looked after and vulnerable children as defined by William Westley.
2. William Westley children on a first come, first served basis (time/date of email).
3. Booking requests for siblings will be managed together provided the individual booking forms are submitted simultaneously. 
Please note, email booking submission is preferred to allow a timely response. Paper booking forms may be submitted via the post box in the WOSC room.</t>
  </si>
  <si>
    <t>WOSC RATES 2023/2024</t>
  </si>
  <si>
    <t>02.04.2024</t>
  </si>
  <si>
    <t>15/07/2024 - 19/07/2024</t>
  </si>
  <si>
    <t>08/07/2024 - 12/07/2024</t>
  </si>
  <si>
    <t>01/07/2024 - 05/07/2024</t>
  </si>
  <si>
    <t>24/06/2024 - 28/06/2024</t>
  </si>
  <si>
    <t>17/06/2024 - 21/06/2024</t>
  </si>
  <si>
    <t>10/06/2024 - 14/06/2024</t>
  </si>
  <si>
    <t>03/06/2024 - 07/06/2024</t>
  </si>
  <si>
    <t>Deadline date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</si>
</sst>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quot;£&quot;#,##0.00"/>
    <numFmt numFmtId="165" formatCode="&quot;£&quot;#,##0.00;[Red]\-&quot;£&quot;#,##0.00"/>
    <numFmt numFmtId="166" formatCode="dd/mm/yyyy;@"/>
    <numFmt numFmtId="167" formatCode="dd/mm/yy;@"/>
    <numFmt numFmtId="168" formatCode="&quot;£&quot;#,##0.00"/>
    <numFmt numFmtId="169" formatCode="dd/mm/yyyy\ hh:mm:ss"/>
  </numFmts>
  <fonts count="110">
    <font>
      <sz val="11"/>
      <color theme="1"/>
      <name val="Calibri"/>
      <family val="2"/>
    </font>
    <font>
      <sz val="12"/>
      <color indexed="8"/>
      <name val="Calibri"/>
      <family val="2"/>
    </font>
    <font>
      <b/>
      <sz val="11"/>
      <color indexed="8"/>
      <name val="Calibri"/>
      <family val="2"/>
    </font>
    <font>
      <b/>
      <sz val="16"/>
      <color indexed="8"/>
      <name val="Comic Sans MS"/>
      <family val="4"/>
    </font>
    <font>
      <b/>
      <sz val="11"/>
      <color indexed="8"/>
      <name val="Comic Sans MS"/>
      <family val="4"/>
    </font>
    <font>
      <b/>
      <sz val="15"/>
      <color indexed="8"/>
      <name val="Arial"/>
      <family val="2"/>
    </font>
    <font>
      <b/>
      <sz val="10"/>
      <color indexed="8"/>
      <name val="Arial"/>
      <family val="2"/>
    </font>
    <font>
      <b/>
      <sz val="9"/>
      <color indexed="8"/>
      <name val="Arial"/>
      <family val="2"/>
    </font>
    <font>
      <sz val="15"/>
      <color indexed="8"/>
      <name val="Arial"/>
      <family val="2"/>
    </font>
    <font>
      <sz val="10"/>
      <color indexed="8"/>
      <name val="Arial"/>
      <family val="2"/>
    </font>
    <font>
      <sz val="9"/>
      <color indexed="23"/>
      <name val="Calibri"/>
      <family val="2"/>
    </font>
    <font>
      <sz val="10"/>
      <color indexed="8"/>
      <name val="Times New Roman"/>
      <family val="1"/>
    </font>
    <font>
      <b/>
      <sz val="14"/>
      <color indexed="10"/>
      <name val="Calibri"/>
      <family val="2"/>
    </font>
    <font>
      <i/>
      <sz val="14"/>
      <color indexed="10"/>
      <name val="Calibri"/>
      <family val="2"/>
    </font>
    <font>
      <b/>
      <sz val="14"/>
      <color indexed="8"/>
      <name val="Comic Sans MS"/>
      <family val="4"/>
    </font>
    <font>
      <b/>
      <i/>
      <sz val="14"/>
      <color indexed="8"/>
      <name val="Calibri"/>
      <family val="2"/>
    </font>
    <font>
      <sz val="9"/>
      <color indexed="8"/>
      <name val="Arial"/>
      <family val="2"/>
    </font>
    <font>
      <b/>
      <sz val="12"/>
      <color indexed="8"/>
      <name val="Arial"/>
      <family val="2"/>
    </font>
    <font>
      <sz val="11"/>
      <color indexed="55"/>
      <name val="Calibri"/>
      <family val="2"/>
    </font>
    <font>
      <sz val="10"/>
      <color indexed="10"/>
      <name val="Comic Sans MS"/>
      <family val="4"/>
    </font>
    <font>
      <sz val="10"/>
      <color indexed="8"/>
      <name val="Comic Sans MS"/>
      <family val="4"/>
    </font>
    <font>
      <b/>
      <sz val="10"/>
      <color indexed="10"/>
      <name val="Comic Sans MS"/>
      <family val="4"/>
    </font>
    <font>
      <sz val="11"/>
      <color indexed="10"/>
      <name val="Calibri"/>
      <family val="2"/>
    </font>
    <font>
      <sz val="11"/>
      <color indexed="8"/>
      <name val="Calibri"/>
      <family val="2"/>
    </font>
    <font>
      <sz val="11"/>
      <color indexed="9"/>
      <name val="Calibri"/>
      <family val="2"/>
    </font>
    <font>
      <b/>
      <sz val="11"/>
      <color indexed="8"/>
      <name val="Arial"/>
      <family val="2"/>
    </font>
    <font>
      <b/>
      <sz val="16"/>
      <color indexed="8"/>
      <name val="Calibri"/>
      <family val="2"/>
    </font>
    <font>
      <b/>
      <sz val="14"/>
      <color indexed="8"/>
      <name val="Calibri"/>
      <family val="2"/>
    </font>
    <font>
      <sz val="11"/>
      <color indexed="40"/>
      <name val="Calibri"/>
      <family val="2"/>
    </font>
    <font>
      <b/>
      <sz val="12"/>
      <color indexed="8"/>
      <name val="Calibri"/>
      <family val="2"/>
    </font>
    <font>
      <sz val="10"/>
      <name val="Arial"/>
      <family val="2"/>
    </font>
    <font>
      <b/>
      <sz val="12"/>
      <name val="Comic Sans MS"/>
      <family val="4"/>
    </font>
    <font>
      <sz val="11"/>
      <color indexed="8"/>
      <name val="Comic Sans MS"/>
      <family val="4"/>
    </font>
    <font>
      <b/>
      <sz val="10"/>
      <color indexed="8"/>
      <name val="Comic Sans MS"/>
      <family val="4"/>
    </font>
    <font>
      <sz val="9"/>
      <color indexed="23"/>
      <name val="Comic Sans MS"/>
      <family val="4"/>
    </font>
    <font>
      <sz val="11"/>
      <name val="Calibri"/>
      <family val="2"/>
    </font>
    <font>
      <b/>
      <sz val="9"/>
      <color indexed="8"/>
      <name val="Calibri"/>
      <family val="2"/>
    </font>
    <font>
      <b/>
      <sz val="12"/>
      <color indexed="10"/>
      <name val="Comic Sans MS"/>
      <family val="4"/>
    </font>
    <font>
      <b/>
      <sz val="14"/>
      <color indexed="36"/>
      <name val="Calibri"/>
      <family val="2"/>
    </font>
    <font>
      <i/>
      <sz val="14"/>
      <color indexed="36"/>
      <name val="Calibri"/>
      <family val="2"/>
    </font>
    <font>
      <b/>
      <sz val="11"/>
      <name val="Calibri"/>
      <family val="2"/>
    </font>
    <font>
      <i/>
      <sz val="11"/>
      <name val="Calibri"/>
      <family val="2"/>
    </font>
    <font>
      <b/>
      <i/>
      <sz val="11"/>
      <name val="Calibri"/>
      <family val="2"/>
    </font>
    <font>
      <sz val="11"/>
      <name val="Arial"/>
      <family val="2"/>
    </font>
    <font>
      <sz val="11"/>
      <color indexed="6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sz val="12"/>
      <color indexed="9"/>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libri Light"/>
      <family val="2"/>
    </font>
    <font>
      <b/>
      <sz val="12"/>
      <color theme="1"/>
      <name val="Calibri"/>
      <family val="2"/>
    </font>
    <font>
      <sz val="12"/>
      <color rgb="FFFF0000"/>
      <name val="Calibri"/>
      <family val="2"/>
    </font>
    <font>
      <b/>
      <sz val="10"/>
      <color theme="1"/>
      <name val="Arial"/>
      <family val="2"/>
    </font>
    <font>
      <b/>
      <sz val="9"/>
      <color theme="1"/>
      <name val="Arial"/>
      <family val="2"/>
    </font>
    <font>
      <sz val="15"/>
      <color theme="1"/>
      <name val="Arial"/>
      <family val="2"/>
    </font>
    <font>
      <sz val="10"/>
      <color theme="1"/>
      <name val="Arial"/>
      <family val="2"/>
    </font>
    <font>
      <sz val="9"/>
      <color theme="0" tint="-0.4999699890613556"/>
      <name val="Calibri"/>
      <family val="2"/>
    </font>
    <font>
      <b/>
      <sz val="11"/>
      <color theme="1"/>
      <name val="Comic Sans MS"/>
      <family val="4"/>
    </font>
    <font>
      <b/>
      <sz val="15"/>
      <color theme="1"/>
      <name val="Arial"/>
      <family val="2"/>
    </font>
    <font>
      <sz val="10"/>
      <color theme="1"/>
      <name val="Times New Roman"/>
      <family val="1"/>
    </font>
    <font>
      <sz val="9"/>
      <color theme="1"/>
      <name val="Arial"/>
      <family val="2"/>
    </font>
    <font>
      <b/>
      <sz val="12"/>
      <color theme="1"/>
      <name val="Arial"/>
      <family val="2"/>
    </font>
    <font>
      <sz val="11"/>
      <color theme="0" tint="-0.24997000396251678"/>
      <name val="Calibri"/>
      <family val="2"/>
    </font>
    <font>
      <sz val="10"/>
      <color rgb="FFFF0000"/>
      <name val="Comic Sans MS"/>
      <family val="4"/>
    </font>
    <font>
      <sz val="10"/>
      <color theme="1"/>
      <name val="Comic Sans MS"/>
      <family val="4"/>
    </font>
    <font>
      <i/>
      <sz val="14"/>
      <color rgb="FFFF0000"/>
      <name val="Calibri"/>
      <family val="2"/>
    </font>
    <font>
      <sz val="11"/>
      <color rgb="FFFF0000"/>
      <name val="Calibri"/>
      <family val="2"/>
    </font>
    <font>
      <b/>
      <sz val="11"/>
      <color theme="1"/>
      <name val="Calibri"/>
      <family val="2"/>
    </font>
    <font>
      <b/>
      <sz val="11"/>
      <color theme="1"/>
      <name val="Arial"/>
      <family val="2"/>
    </font>
    <font>
      <sz val="11"/>
      <color theme="0"/>
      <name val="Calibri"/>
      <family val="2"/>
    </font>
    <font>
      <b/>
      <sz val="16"/>
      <color theme="1"/>
      <name val="Calibri"/>
      <family val="2"/>
    </font>
    <font>
      <b/>
      <sz val="14"/>
      <color theme="1"/>
      <name val="Calibri"/>
      <family val="2"/>
    </font>
    <font>
      <sz val="11"/>
      <color rgb="FF00B0F0"/>
      <name val="Calibri"/>
      <family val="2"/>
    </font>
    <font>
      <b/>
      <sz val="10"/>
      <color rgb="FFFF0000"/>
      <name val="Comic Sans MS"/>
      <family val="4"/>
    </font>
    <font>
      <sz val="11"/>
      <color theme="1"/>
      <name val="Comic Sans MS"/>
      <family val="4"/>
    </font>
    <font>
      <sz val="9"/>
      <color theme="0" tint="-0.4999699890613556"/>
      <name val="Comic Sans MS"/>
      <family val="4"/>
    </font>
    <font>
      <b/>
      <sz val="10"/>
      <color theme="1"/>
      <name val="Comic Sans MS"/>
      <family val="4"/>
    </font>
    <font>
      <b/>
      <sz val="9"/>
      <color theme="1"/>
      <name val="Calibri"/>
      <family val="2"/>
    </font>
    <font>
      <i/>
      <sz val="14"/>
      <color rgb="FF7030A0"/>
      <name val="Calibri"/>
      <family val="2"/>
    </font>
    <font>
      <sz val="11"/>
      <color rgb="FF201F1E"/>
      <name val="Calibri"/>
      <family val="2"/>
    </font>
    <font>
      <b/>
      <sz val="16"/>
      <color theme="1"/>
      <name val="Comic Sans MS"/>
      <family val="4"/>
    </font>
    <font>
      <b/>
      <i/>
      <sz val="14"/>
      <color theme="1"/>
      <name val="Calibri"/>
      <family val="2"/>
    </font>
    <font>
      <b/>
      <sz val="14"/>
      <color theme="1"/>
      <name val="Comic Sans MS"/>
      <family val="4"/>
    </font>
    <font>
      <b/>
      <sz val="14"/>
      <color rgb="FFFF0000"/>
      <name val="Calibri"/>
      <family val="2"/>
    </font>
    <font>
      <b/>
      <sz val="14"/>
      <color rgb="FF7030A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92D050"/>
        <bgColor indexed="64"/>
      </patternFill>
    </fill>
    <fill>
      <patternFill patternType="solid">
        <fgColor theme="0" tint="-0.24997000396251678"/>
        <bgColor indexed="64"/>
      </patternFill>
    </fill>
    <fill>
      <patternFill patternType="solid">
        <fgColor rgb="FF4D4D4D"/>
        <bgColor indexed="64"/>
      </patternFill>
    </fill>
    <fill>
      <patternFill patternType="solid">
        <fgColor theme="3" tint="0.7999799847602844"/>
        <bgColor indexed="64"/>
      </patternFill>
    </fill>
    <fill>
      <patternFill patternType="solid">
        <fgColor rgb="FFFFFF00"/>
        <bgColor indexed="64"/>
      </patternFill>
    </fill>
    <fill>
      <patternFill patternType="solid">
        <fgColor theme="0"/>
        <bgColor indexed="64"/>
      </patternFill>
    </fill>
    <fill>
      <patternFill patternType="solid">
        <fgColor rgb="FFD99594"/>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right/>
      <top style="medium">
        <color rgb="FF000000"/>
      </top>
      <bottom style="medium">
        <color rgb="FF000000"/>
      </bottom>
    </border>
    <border>
      <left style="medium"/>
      <right style="medium"/>
      <top style="medium"/>
      <bottom style="medium"/>
    </border>
    <border>
      <left/>
      <right/>
      <top/>
      <bottom style="thin"/>
    </border>
    <border>
      <left style="medium"/>
      <right style="thin"/>
      <top style="medium"/>
      <bottom style="medium"/>
    </border>
    <border>
      <left/>
      <right style="thin"/>
      <top style="thin"/>
      <bottom style="thin"/>
    </border>
    <border>
      <left style="thin"/>
      <right/>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color rgb="FF000000"/>
      </left>
      <right style="medium">
        <color rgb="FF000000"/>
      </right>
      <top style="medium">
        <color rgb="FF000000"/>
      </top>
      <bottom/>
    </border>
    <border>
      <left style="medium">
        <color rgb="FF000000"/>
      </left>
      <right style="medium">
        <color rgb="FF000000"/>
      </right>
      <top/>
      <bottom/>
    </border>
    <border>
      <left style="medium">
        <color rgb="FF000000"/>
      </left>
      <right style="medium">
        <color rgb="FF000000"/>
      </right>
      <top/>
      <bottom style="medium">
        <color rgb="FF000000"/>
      </bottom>
    </border>
    <border>
      <left style="medium"/>
      <right/>
      <top style="medium"/>
      <bottom style="medium"/>
    </border>
    <border>
      <left style="medium"/>
      <right/>
      <top/>
      <bottom style="thin"/>
    </border>
    <border>
      <left style="medium"/>
      <right/>
      <top style="thin"/>
      <bottom style="thin"/>
    </border>
    <border>
      <left style="medium">
        <color rgb="FF000000"/>
      </left>
      <right/>
      <top/>
      <bottom style="medium">
        <color rgb="FF000000"/>
      </bottom>
    </border>
    <border>
      <left/>
      <right style="medium"/>
      <top style="medium"/>
      <bottom style="thin"/>
    </border>
    <border>
      <left style="thin"/>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medium"/>
      <top/>
      <bottom style="thin"/>
    </border>
    <border>
      <left style="medium"/>
      <right style="medium"/>
      <top style="thin"/>
      <bottom style="thin"/>
    </border>
    <border>
      <left style="medium"/>
      <right style="medium"/>
      <top/>
      <bottom style="medium"/>
    </border>
    <border>
      <left style="medium">
        <color rgb="FF000000"/>
      </left>
      <right/>
      <top style="medium">
        <color rgb="FF000000"/>
      </top>
      <bottom style="medium">
        <color rgb="FF000000"/>
      </bottom>
    </border>
    <border>
      <left style="medium"/>
      <right style="medium">
        <color rgb="FF000000"/>
      </right>
      <top style="medium"/>
      <bottom style="medium"/>
    </border>
    <border>
      <left/>
      <right style="medium">
        <color rgb="FF000000"/>
      </right>
      <top style="medium"/>
      <bottom style="medium"/>
    </border>
    <border>
      <left/>
      <right style="medium"/>
      <top style="medium"/>
      <bottom style="medium"/>
    </border>
    <border>
      <left/>
      <right style="medium">
        <color rgb="FF000000"/>
      </right>
      <top/>
      <bottom style="medium">
        <color rgb="FF000000"/>
      </bottom>
    </border>
    <border>
      <left/>
      <right/>
      <top style="thin"/>
      <bottom style="thin"/>
    </border>
    <border>
      <left/>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3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172">
    <xf numFmtId="0" fontId="0" fillId="0" borderId="0" xfId="0" applyFont="1" applyAlignment="1">
      <alignment/>
    </xf>
    <xf numFmtId="14" fontId="77" fillId="0" borderId="0" xfId="0" applyNumberFormat="1" applyFont="1" applyAlignment="1">
      <alignment horizontal="center" vertical="center" wrapText="1"/>
    </xf>
    <xf numFmtId="0" fontId="78" fillId="0" borderId="0" xfId="0" applyFont="1" applyAlignment="1">
      <alignment horizontal="center" vertical="center" wrapText="1"/>
    </xf>
    <xf numFmtId="0" fontId="79" fillId="33" borderId="0" xfId="0" applyFont="1" applyFill="1" applyAlignment="1">
      <alignment horizontal="center" vertical="center" wrapText="1"/>
    </xf>
    <xf numFmtId="0" fontId="80" fillId="33" borderId="0" xfId="0" applyFont="1" applyFill="1" applyAlignment="1">
      <alignment horizontal="center" vertical="center" wrapText="1"/>
    </xf>
    <xf numFmtId="0" fontId="77" fillId="0" borderId="0" xfId="0" applyFont="1" applyAlignment="1">
      <alignment horizontal="center" vertical="center" wrapText="1"/>
    </xf>
    <xf numFmtId="0" fontId="81" fillId="0" borderId="10" xfId="0" applyFont="1" applyBorder="1" applyAlignment="1">
      <alignment horizontal="center"/>
    </xf>
    <xf numFmtId="0" fontId="82" fillId="34" borderId="10" xfId="0" applyFont="1" applyFill="1" applyBorder="1" applyAlignment="1">
      <alignment horizontal="center" vertical="center"/>
    </xf>
    <xf numFmtId="0" fontId="83" fillId="34" borderId="11" xfId="0" applyFont="1" applyFill="1" applyBorder="1" applyAlignment="1">
      <alignment horizontal="center" vertical="center" wrapText="1"/>
    </xf>
    <xf numFmtId="0" fontId="83" fillId="34" borderId="12" xfId="0" applyFont="1" applyFill="1" applyBorder="1" applyAlignment="1">
      <alignment horizontal="center" vertical="center" wrapText="1"/>
    </xf>
    <xf numFmtId="0" fontId="84" fillId="0" borderId="0" xfId="0" applyFont="1" applyAlignment="1">
      <alignment vertical="center" wrapText="1"/>
    </xf>
    <xf numFmtId="167" fontId="0" fillId="0" borderId="10" xfId="0" applyNumberFormat="1" applyBorder="1" applyAlignment="1">
      <alignment/>
    </xf>
    <xf numFmtId="0" fontId="83" fillId="34" borderId="13" xfId="0" applyFont="1" applyFill="1" applyBorder="1" applyAlignment="1">
      <alignment horizontal="center" vertical="center" wrapText="1"/>
    </xf>
    <xf numFmtId="0" fontId="77" fillId="0" borderId="14" xfId="0" applyFont="1" applyBorder="1" applyAlignment="1">
      <alignment horizontal="center" vertical="center" wrapText="1"/>
    </xf>
    <xf numFmtId="0" fontId="0" fillId="0" borderId="0" xfId="0" applyAlignment="1">
      <alignment vertical="center"/>
    </xf>
    <xf numFmtId="0" fontId="0" fillId="0" borderId="15" xfId="0" applyBorder="1" applyAlignment="1">
      <alignment vertical="center"/>
    </xf>
    <xf numFmtId="0" fontId="79" fillId="33" borderId="0" xfId="0" applyFont="1" applyFill="1" applyAlignment="1">
      <alignment horizontal="center" vertical="center"/>
    </xf>
    <xf numFmtId="0" fontId="80" fillId="33" borderId="0" xfId="0" applyFont="1" applyFill="1" applyAlignment="1">
      <alignment horizontal="center" vertical="center"/>
    </xf>
    <xf numFmtId="0" fontId="85" fillId="0" borderId="0" xfId="0" applyFont="1" applyAlignment="1">
      <alignment horizontal="left" vertical="center"/>
    </xf>
    <xf numFmtId="0" fontId="86" fillId="33" borderId="16" xfId="0" applyFont="1" applyFill="1" applyBorder="1" applyAlignment="1">
      <alignment horizontal="center" vertical="center" wrapText="1"/>
    </xf>
    <xf numFmtId="0" fontId="84" fillId="0" borderId="0" xfId="0" applyFont="1" applyAlignment="1">
      <alignment horizontal="left" vertical="center"/>
    </xf>
    <xf numFmtId="14" fontId="87" fillId="0" borderId="0" xfId="0" applyNumberFormat="1" applyFont="1" applyAlignment="1">
      <alignment/>
    </xf>
    <xf numFmtId="0" fontId="88" fillId="0" borderId="0" xfId="0" applyFont="1" applyAlignment="1">
      <alignment/>
    </xf>
    <xf numFmtId="0" fontId="89" fillId="0" borderId="0" xfId="0" applyFont="1" applyAlignment="1">
      <alignment/>
    </xf>
    <xf numFmtId="0" fontId="90" fillId="0" borderId="17" xfId="0" applyFont="1" applyBorder="1" applyAlignment="1">
      <alignment horizontal="left"/>
    </xf>
    <xf numFmtId="14" fontId="90" fillId="0" borderId="18" xfId="0" applyNumberFormat="1" applyFont="1" applyBorder="1" applyAlignment="1">
      <alignment horizontal="right"/>
    </xf>
    <xf numFmtId="0" fontId="91" fillId="0" borderId="0" xfId="0" applyFont="1" applyAlignment="1">
      <alignment/>
    </xf>
    <xf numFmtId="0" fontId="0" fillId="0" borderId="0" xfId="0" applyAlignment="1" quotePrefix="1">
      <alignment horizontal="center" wrapText="1"/>
    </xf>
    <xf numFmtId="0" fontId="92" fillId="0" borderId="0" xfId="0" applyFont="1" applyAlignment="1">
      <alignment/>
    </xf>
    <xf numFmtId="0" fontId="0" fillId="0" borderId="0" xfId="0" applyFont="1" applyAlignment="1">
      <alignment/>
    </xf>
    <xf numFmtId="0" fontId="0" fillId="0" borderId="19" xfId="0" applyFont="1" applyBorder="1" applyAlignment="1">
      <alignment/>
    </xf>
    <xf numFmtId="0" fontId="0" fillId="0" borderId="20" xfId="0" applyFont="1" applyBorder="1" applyAlignment="1">
      <alignment/>
    </xf>
    <xf numFmtId="0" fontId="0" fillId="0" borderId="21" xfId="0" applyFont="1" applyBorder="1" applyAlignment="1">
      <alignment/>
    </xf>
    <xf numFmtId="0" fontId="92" fillId="0" borderId="22" xfId="0" applyFont="1" applyBorder="1" applyAlignment="1">
      <alignment/>
    </xf>
    <xf numFmtId="0" fontId="0" fillId="0" borderId="23" xfId="0" applyFont="1" applyBorder="1" applyAlignment="1">
      <alignment/>
    </xf>
    <xf numFmtId="167" fontId="0" fillId="0" borderId="0" xfId="0" applyNumberFormat="1" applyFont="1" applyAlignment="1">
      <alignment/>
    </xf>
    <xf numFmtId="0" fontId="0" fillId="0" borderId="0" xfId="0" applyFont="1" applyAlignment="1">
      <alignment horizontal="center"/>
    </xf>
    <xf numFmtId="0" fontId="0" fillId="35" borderId="10" xfId="0" applyFont="1" applyFill="1" applyBorder="1" applyAlignment="1">
      <alignment/>
    </xf>
    <xf numFmtId="0" fontId="0" fillId="0" borderId="22" xfId="0" applyFont="1" applyBorder="1" applyAlignment="1">
      <alignment/>
    </xf>
    <xf numFmtId="0" fontId="0" fillId="0" borderId="24" xfId="0" applyFont="1" applyBorder="1" applyAlignment="1">
      <alignment/>
    </xf>
    <xf numFmtId="0" fontId="0" fillId="0" borderId="25" xfId="0" applyFont="1" applyBorder="1" applyAlignment="1">
      <alignment/>
    </xf>
    <xf numFmtId="0" fontId="0" fillId="0" borderId="26" xfId="0" applyFont="1" applyBorder="1" applyAlignment="1">
      <alignment/>
    </xf>
    <xf numFmtId="0" fontId="91" fillId="0" borderId="0" xfId="0" applyFont="1" applyAlignment="1">
      <alignment/>
    </xf>
    <xf numFmtId="0" fontId="93" fillId="33" borderId="27" xfId="0" applyFont="1" applyFill="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94" fillId="36" borderId="14" xfId="0" applyFont="1" applyFill="1" applyBorder="1" applyAlignment="1">
      <alignment horizontal="center" wrapText="1"/>
    </xf>
    <xf numFmtId="0" fontId="0" fillId="0" borderId="30" xfId="0" applyBorder="1" applyAlignment="1">
      <alignment/>
    </xf>
    <xf numFmtId="0" fontId="92" fillId="0" borderId="14" xfId="0" applyFont="1" applyBorder="1" applyAlignment="1">
      <alignment/>
    </xf>
    <xf numFmtId="0" fontId="95" fillId="0" borderId="0" xfId="0" applyFont="1" applyAlignment="1">
      <alignment/>
    </xf>
    <xf numFmtId="0" fontId="93" fillId="0" borderId="31" xfId="0" applyFont="1" applyBorder="1" applyAlignment="1">
      <alignment/>
    </xf>
    <xf numFmtId="0" fontId="93" fillId="0" borderId="32" xfId="0" applyFont="1" applyBorder="1" applyAlignment="1">
      <alignment/>
    </xf>
    <xf numFmtId="0" fontId="93" fillId="0" borderId="33" xfId="0" applyFont="1" applyBorder="1" applyAlignment="1" applyProtection="1">
      <alignment horizontal="left" vertical="center" wrapText="1"/>
      <protection locked="0"/>
    </xf>
    <xf numFmtId="164" fontId="0" fillId="0" borderId="34" xfId="0" applyNumberFormat="1" applyFont="1" applyBorder="1" applyAlignment="1">
      <alignment/>
    </xf>
    <xf numFmtId="164" fontId="0" fillId="0" borderId="21" xfId="0" applyNumberFormat="1" applyFont="1" applyBorder="1" applyAlignment="1">
      <alignment/>
    </xf>
    <xf numFmtId="164" fontId="0" fillId="0" borderId="14" xfId="0" applyNumberFormat="1" applyFont="1" applyBorder="1" applyAlignment="1">
      <alignment/>
    </xf>
    <xf numFmtId="0" fontId="92" fillId="0" borderId="0" xfId="0" applyFont="1" applyAlignment="1">
      <alignment/>
    </xf>
    <xf numFmtId="0" fontId="96" fillId="0" borderId="0" xfId="0" applyFont="1" applyAlignment="1">
      <alignment/>
    </xf>
    <xf numFmtId="0" fontId="97" fillId="0" borderId="0" xfId="0" applyFont="1" applyAlignment="1">
      <alignment/>
    </xf>
    <xf numFmtId="0" fontId="0" fillId="0" borderId="0" xfId="0" applyAlignment="1">
      <alignment wrapText="1"/>
    </xf>
    <xf numFmtId="0" fontId="0" fillId="0" borderId="0" xfId="0" applyAlignment="1">
      <alignment vertical="top" wrapText="1"/>
    </xf>
    <xf numFmtId="0" fontId="98" fillId="0" borderId="0" xfId="0" applyFont="1" applyAlignment="1">
      <alignment horizontal="left" vertical="center" wrapText="1"/>
    </xf>
    <xf numFmtId="0" fontId="86" fillId="33" borderId="0" xfId="0" applyFont="1" applyFill="1" applyAlignment="1">
      <alignment horizontal="center" vertical="center" wrapText="1"/>
    </xf>
    <xf numFmtId="0" fontId="83" fillId="34" borderId="14" xfId="0" applyFont="1" applyFill="1" applyBorder="1" applyAlignment="1">
      <alignment horizontal="center" vertical="center" wrapText="1"/>
    </xf>
    <xf numFmtId="0" fontId="99" fillId="0" borderId="10" xfId="0" applyFont="1" applyBorder="1" applyAlignment="1">
      <alignment horizontal="center" vertical="center" wrapText="1"/>
    </xf>
    <xf numFmtId="0" fontId="100" fillId="0" borderId="10" xfId="0" applyFont="1" applyBorder="1" applyAlignment="1">
      <alignment/>
    </xf>
    <xf numFmtId="0" fontId="99" fillId="0" borderId="18" xfId="0" applyFont="1" applyBorder="1" applyAlignment="1">
      <alignment horizontal="center" vertical="center" wrapText="1"/>
    </xf>
    <xf numFmtId="0" fontId="99" fillId="0" borderId="17" xfId="0" applyFont="1" applyBorder="1" applyAlignment="1">
      <alignment horizontal="center" vertical="center" wrapText="1"/>
    </xf>
    <xf numFmtId="0" fontId="0" fillId="0" borderId="0" xfId="0" applyAlignment="1" applyProtection="1">
      <alignment/>
      <protection locked="0"/>
    </xf>
    <xf numFmtId="168" fontId="0" fillId="0" borderId="35" xfId="0" applyNumberFormat="1" applyBorder="1" applyAlignment="1">
      <alignment/>
    </xf>
    <xf numFmtId="168" fontId="0" fillId="0" borderId="10" xfId="0" applyNumberFormat="1" applyBorder="1" applyAlignment="1">
      <alignment/>
    </xf>
    <xf numFmtId="0" fontId="101" fillId="0" borderId="0" xfId="0" applyFont="1" applyAlignment="1">
      <alignment/>
    </xf>
    <xf numFmtId="0" fontId="31" fillId="0" borderId="0" xfId="0" applyFont="1" applyAlignment="1">
      <alignment horizontal="center" vertical="center" wrapText="1"/>
    </xf>
    <xf numFmtId="0" fontId="101" fillId="33" borderId="0" xfId="0" applyFont="1" applyFill="1" applyAlignment="1">
      <alignment horizontal="left" vertical="center"/>
    </xf>
    <xf numFmtId="0" fontId="82" fillId="33" borderId="0" xfId="0" applyFont="1" applyFill="1" applyAlignment="1">
      <alignment horizontal="left" vertical="center"/>
    </xf>
    <xf numFmtId="0" fontId="101" fillId="34" borderId="10" xfId="0" applyFont="1" applyFill="1" applyBorder="1" applyAlignment="1">
      <alignment/>
    </xf>
    <xf numFmtId="0" fontId="102" fillId="0" borderId="0" xfId="0" applyFont="1" applyAlignment="1">
      <alignment horizontal="right" vertical="top"/>
    </xf>
    <xf numFmtId="0" fontId="92" fillId="0" borderId="36" xfId="0" applyFont="1" applyBorder="1" applyAlignment="1">
      <alignment/>
    </xf>
    <xf numFmtId="0" fontId="0" fillId="0" borderId="37" xfId="0" applyBorder="1" applyAlignment="1">
      <alignment wrapText="1"/>
    </xf>
    <xf numFmtId="0" fontId="102" fillId="0" borderId="38" xfId="0" applyFont="1" applyBorder="1" applyAlignment="1">
      <alignment horizontal="right"/>
    </xf>
    <xf numFmtId="0" fontId="0" fillId="0" borderId="39" xfId="0" applyBorder="1" applyAlignment="1">
      <alignment vertical="top"/>
    </xf>
    <xf numFmtId="0" fontId="0" fillId="0" borderId="39" xfId="0" applyBorder="1" applyAlignment="1">
      <alignment vertical="top" wrapText="1"/>
    </xf>
    <xf numFmtId="0" fontId="102" fillId="0" borderId="40" xfId="0" applyFont="1" applyBorder="1" applyAlignment="1">
      <alignment horizontal="right"/>
    </xf>
    <xf numFmtId="0" fontId="0" fillId="0" borderId="41" xfId="0" applyBorder="1" applyAlignment="1">
      <alignment vertical="top" wrapText="1"/>
    </xf>
    <xf numFmtId="0" fontId="0" fillId="0" borderId="37" xfId="0" applyBorder="1" applyAlignment="1">
      <alignment vertical="top" wrapText="1"/>
    </xf>
    <xf numFmtId="0" fontId="102" fillId="0" borderId="40" xfId="0" applyFont="1" applyBorder="1" applyAlignment="1">
      <alignment horizontal="right" vertical="top"/>
    </xf>
    <xf numFmtId="0" fontId="0" fillId="0" borderId="38" xfId="0" applyBorder="1" applyAlignment="1">
      <alignment horizontal="right" vertical="top"/>
    </xf>
    <xf numFmtId="0" fontId="102" fillId="0" borderId="38" xfId="0" applyFont="1" applyBorder="1" applyAlignment="1">
      <alignment horizontal="right" vertical="top"/>
    </xf>
    <xf numFmtId="0" fontId="0" fillId="0" borderId="39" xfId="0" applyBorder="1" applyAlignment="1">
      <alignment wrapText="1"/>
    </xf>
    <xf numFmtId="0" fontId="0" fillId="0" borderId="41" xfId="0" applyBorder="1" applyAlignment="1">
      <alignment wrapText="1"/>
    </xf>
    <xf numFmtId="20" fontId="103" fillId="0" borderId="17" xfId="0" applyNumberFormat="1" applyFont="1" applyBorder="1" applyAlignment="1">
      <alignment horizontal="left"/>
    </xf>
    <xf numFmtId="14" fontId="103" fillId="0" borderId="18" xfId="0" applyNumberFormat="1" applyFont="1" applyBorder="1" applyAlignment="1">
      <alignment horizontal="left"/>
    </xf>
    <xf numFmtId="0" fontId="0" fillId="35" borderId="14" xfId="0" applyFill="1" applyBorder="1" applyAlignment="1">
      <alignment horizontal="center" wrapText="1"/>
    </xf>
    <xf numFmtId="0" fontId="0" fillId="2" borderId="10" xfId="0" applyFont="1" applyFill="1" applyBorder="1" applyAlignment="1" applyProtection="1">
      <alignment/>
      <protection locked="0"/>
    </xf>
    <xf numFmtId="0" fontId="0" fillId="0" borderId="0" xfId="0" applyFont="1" applyAlignment="1" applyProtection="1">
      <alignment/>
      <protection locked="0"/>
    </xf>
    <xf numFmtId="166" fontId="0" fillId="2" borderId="10" xfId="0" applyNumberFormat="1" applyFont="1" applyFill="1" applyBorder="1" applyAlignment="1" applyProtection="1">
      <alignment/>
      <protection locked="0"/>
    </xf>
    <xf numFmtId="168" fontId="0" fillId="2" borderId="10" xfId="0" applyNumberFormat="1" applyFill="1" applyBorder="1" applyAlignment="1" applyProtection="1">
      <alignment/>
      <protection locked="0"/>
    </xf>
    <xf numFmtId="168" fontId="0" fillId="0" borderId="0" xfId="0" applyNumberFormat="1" applyAlignment="1">
      <alignment/>
    </xf>
    <xf numFmtId="169" fontId="0" fillId="0" borderId="0" xfId="0" applyNumberFormat="1" applyAlignment="1" applyProtection="1">
      <alignment horizontal="center"/>
      <protection locked="0"/>
    </xf>
    <xf numFmtId="164" fontId="35" fillId="37" borderId="42" xfId="0" applyNumberFormat="1" applyFont="1" applyFill="1" applyBorder="1" applyAlignment="1">
      <alignment horizontal="center"/>
    </xf>
    <xf numFmtId="164" fontId="35" fillId="37" borderId="43" xfId="0" applyNumberFormat="1" applyFont="1" applyFill="1" applyBorder="1" applyAlignment="1">
      <alignment horizontal="center"/>
    </xf>
    <xf numFmtId="164" fontId="43" fillId="37" borderId="44" xfId="0" applyNumberFormat="1" applyFont="1" applyFill="1" applyBorder="1" applyAlignment="1" applyProtection="1">
      <alignment horizontal="center" vertical="center" wrapText="1"/>
      <protection locked="0"/>
    </xf>
    <xf numFmtId="0" fontId="35" fillId="0" borderId="0" xfId="0" applyFont="1" applyAlignment="1">
      <alignment/>
    </xf>
    <xf numFmtId="14" fontId="35" fillId="37" borderId="10" xfId="0" applyNumberFormat="1" applyFont="1" applyFill="1" applyBorder="1" applyAlignment="1">
      <alignment/>
    </xf>
    <xf numFmtId="0" fontId="93" fillId="38" borderId="29" xfId="0" applyFont="1" applyFill="1" applyBorder="1" applyAlignment="1">
      <alignment horizontal="center" vertical="center" wrapText="1"/>
    </xf>
    <xf numFmtId="0" fontId="93" fillId="38" borderId="29" xfId="0" applyFont="1" applyFill="1" applyBorder="1" applyAlignment="1" applyProtection="1">
      <alignment horizontal="center" vertical="center" wrapText="1"/>
      <protection locked="0"/>
    </xf>
    <xf numFmtId="0" fontId="93" fillId="38" borderId="33" xfId="0" applyFont="1" applyFill="1" applyBorder="1" applyAlignment="1" applyProtection="1">
      <alignment horizontal="center" vertical="center" wrapText="1"/>
      <protection locked="0"/>
    </xf>
    <xf numFmtId="0" fontId="93" fillId="38" borderId="45" xfId="0" applyFont="1" applyFill="1" applyBorder="1" applyAlignment="1">
      <alignment horizontal="center" vertical="center" wrapText="1"/>
    </xf>
    <xf numFmtId="0" fontId="93" fillId="38" borderId="46" xfId="0" applyFont="1" applyFill="1" applyBorder="1" applyAlignment="1" applyProtection="1">
      <alignment horizontal="center" vertical="center" wrapText="1"/>
      <protection locked="0"/>
    </xf>
    <xf numFmtId="0" fontId="93" fillId="38" borderId="47" xfId="0" applyFont="1" applyFill="1" applyBorder="1" applyAlignment="1" applyProtection="1">
      <alignment horizontal="center" vertical="center" wrapText="1"/>
      <protection locked="0"/>
    </xf>
    <xf numFmtId="0" fontId="93" fillId="38" borderId="48" xfId="0" applyFont="1" applyFill="1" applyBorder="1" applyAlignment="1" applyProtection="1">
      <alignment horizontal="center" vertical="center" wrapText="1"/>
      <protection locked="0"/>
    </xf>
    <xf numFmtId="0" fontId="93" fillId="39" borderId="49" xfId="0" applyFont="1" applyFill="1" applyBorder="1" applyAlignment="1">
      <alignment horizontal="center" vertical="center" wrapText="1"/>
    </xf>
    <xf numFmtId="0" fontId="93" fillId="39" borderId="49" xfId="0" applyFont="1" applyFill="1" applyBorder="1" applyAlignment="1" applyProtection="1">
      <alignment horizontal="center" vertical="center" wrapText="1"/>
      <protection locked="0"/>
    </xf>
    <xf numFmtId="0" fontId="104" fillId="0" borderId="39" xfId="0" applyFont="1" applyBorder="1" applyAlignment="1">
      <alignment horizontal="left" vertical="center" wrapText="1"/>
    </xf>
    <xf numFmtId="0" fontId="96" fillId="0" borderId="10" xfId="0" applyFont="1" applyBorder="1" applyAlignment="1">
      <alignment/>
    </xf>
    <xf numFmtId="0" fontId="92" fillId="0" borderId="10" xfId="0" applyFont="1" applyBorder="1" applyAlignment="1">
      <alignment/>
    </xf>
    <xf numFmtId="0" fontId="93" fillId="2" borderId="10" xfId="0" applyFont="1" applyFill="1" applyBorder="1" applyAlignment="1">
      <alignment/>
    </xf>
    <xf numFmtId="164" fontId="43" fillId="2" borderId="10" xfId="0" applyNumberFormat="1" applyFont="1" applyFill="1" applyBorder="1" applyAlignment="1">
      <alignment horizontal="center"/>
    </xf>
    <xf numFmtId="0" fontId="93" fillId="40" borderId="10" xfId="0" applyFont="1" applyFill="1" applyBorder="1" applyAlignment="1" applyProtection="1">
      <alignment horizontal="left" vertical="center" wrapText="1"/>
      <protection locked="0"/>
    </xf>
    <xf numFmtId="0" fontId="0" fillId="9" borderId="10" xfId="0" applyFill="1" applyBorder="1" applyAlignment="1">
      <alignment/>
    </xf>
    <xf numFmtId="164" fontId="43" fillId="9" borderId="10" xfId="0" applyNumberFormat="1" applyFont="1" applyFill="1" applyBorder="1" applyAlignment="1">
      <alignment horizontal="center" vertical="center" wrapText="1"/>
    </xf>
    <xf numFmtId="165" fontId="93" fillId="40" borderId="10" xfId="0" applyNumberFormat="1" applyFont="1" applyFill="1" applyBorder="1" applyAlignment="1" applyProtection="1">
      <alignment horizontal="left" vertical="center" wrapText="1"/>
      <protection locked="0"/>
    </xf>
    <xf numFmtId="164" fontId="0" fillId="0" borderId="34" xfId="0" applyNumberFormat="1" applyFont="1" applyBorder="1" applyAlignment="1" applyProtection="1">
      <alignment/>
      <protection locked="0"/>
    </xf>
    <xf numFmtId="164" fontId="0" fillId="0" borderId="21" xfId="0" applyNumberFormat="1" applyFont="1" applyBorder="1" applyAlignment="1" applyProtection="1">
      <alignment/>
      <protection locked="0"/>
    </xf>
    <xf numFmtId="164" fontId="0" fillId="0" borderId="14" xfId="0" applyNumberFormat="1" applyFont="1" applyBorder="1" applyAlignment="1" applyProtection="1">
      <alignment/>
      <protection locked="0"/>
    </xf>
    <xf numFmtId="0" fontId="92" fillId="0" borderId="22" xfId="0" applyFont="1" applyBorder="1" applyAlignment="1">
      <alignment/>
    </xf>
    <xf numFmtId="0" fontId="93" fillId="33" borderId="27" xfId="0" applyFont="1" applyFill="1"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105" fillId="0" borderId="0" xfId="0" applyFont="1" applyAlignment="1">
      <alignment horizontal="left" vertical="center"/>
    </xf>
    <xf numFmtId="0" fontId="92" fillId="0" borderId="10" xfId="0" applyFont="1" applyBorder="1" applyAlignment="1" applyProtection="1">
      <alignment horizontal="center" vertical="center"/>
      <protection locked="0"/>
    </xf>
    <xf numFmtId="0" fontId="92" fillId="0" borderId="18" xfId="0" applyFont="1" applyBorder="1" applyAlignment="1" applyProtection="1">
      <alignment horizontal="center" vertical="center"/>
      <protection locked="0"/>
    </xf>
    <xf numFmtId="0" fontId="92" fillId="0" borderId="17" xfId="0" applyFont="1" applyBorder="1" applyAlignment="1" applyProtection="1">
      <alignment horizontal="center" vertical="center"/>
      <protection locked="0"/>
    </xf>
    <xf numFmtId="0" fontId="82" fillId="0" borderId="0" xfId="0" applyFont="1" applyAlignment="1">
      <alignment horizontal="left" wrapText="1"/>
    </xf>
    <xf numFmtId="0" fontId="106" fillId="0" borderId="36" xfId="0" applyFont="1" applyBorder="1" applyAlignment="1">
      <alignment horizontal="center"/>
    </xf>
    <xf numFmtId="0" fontId="106" fillId="0" borderId="37" xfId="0" applyFont="1" applyBorder="1" applyAlignment="1">
      <alignment horizontal="center"/>
    </xf>
    <xf numFmtId="0" fontId="107" fillId="34" borderId="18" xfId="0" applyFont="1" applyFill="1" applyBorder="1" applyAlignment="1">
      <alignment horizontal="center"/>
    </xf>
    <xf numFmtId="0" fontId="107" fillId="34" borderId="50" xfId="0" applyFont="1" applyFill="1" applyBorder="1" applyAlignment="1">
      <alignment horizontal="center"/>
    </xf>
    <xf numFmtId="0" fontId="107" fillId="34" borderId="17" xfId="0" applyFont="1" applyFill="1" applyBorder="1" applyAlignment="1">
      <alignment horizontal="center"/>
    </xf>
    <xf numFmtId="0" fontId="108" fillId="0" borderId="18" xfId="0" applyFont="1" applyBorder="1" applyAlignment="1">
      <alignment horizontal="center" wrapText="1"/>
    </xf>
    <xf numFmtId="0" fontId="108" fillId="0" borderId="50" xfId="0" applyFont="1" applyBorder="1" applyAlignment="1">
      <alignment horizontal="center" wrapText="1"/>
    </xf>
    <xf numFmtId="0" fontId="108" fillId="0" borderId="17" xfId="0" applyFont="1" applyBorder="1" applyAlignment="1">
      <alignment horizontal="center" wrapText="1"/>
    </xf>
    <xf numFmtId="0" fontId="109" fillId="0" borderId="18" xfId="0" applyFont="1" applyBorder="1" applyAlignment="1">
      <alignment horizontal="center" wrapText="1"/>
    </xf>
    <xf numFmtId="0" fontId="109" fillId="0" borderId="50" xfId="0" applyFont="1" applyBorder="1" applyAlignment="1">
      <alignment horizontal="center" wrapText="1"/>
    </xf>
    <xf numFmtId="0" fontId="109" fillId="0" borderId="17" xfId="0" applyFont="1" applyBorder="1" applyAlignment="1">
      <alignment horizontal="center" wrapText="1"/>
    </xf>
    <xf numFmtId="0" fontId="106" fillId="0" borderId="18" xfId="0" applyFont="1" applyBorder="1" applyAlignment="1">
      <alignment horizontal="center"/>
    </xf>
    <xf numFmtId="0" fontId="106" fillId="0" borderId="50" xfId="0" applyFont="1" applyBorder="1" applyAlignment="1">
      <alignment horizontal="center"/>
    </xf>
    <xf numFmtId="0" fontId="106" fillId="0" borderId="17" xfId="0" applyFont="1" applyBorder="1" applyAlignment="1">
      <alignment horizontal="center"/>
    </xf>
    <xf numFmtId="0" fontId="82" fillId="0" borderId="39" xfId="0" applyFont="1" applyBorder="1" applyAlignment="1">
      <alignment horizontal="left" wrapText="1"/>
    </xf>
    <xf numFmtId="0" fontId="82" fillId="0" borderId="51" xfId="0" applyFont="1" applyBorder="1" applyAlignment="1">
      <alignment horizontal="left" vertical="center" wrapText="1"/>
    </xf>
    <xf numFmtId="0" fontId="82" fillId="0" borderId="37" xfId="0" applyFont="1" applyBorder="1" applyAlignment="1">
      <alignment horizontal="left" vertical="center" wrapText="1"/>
    </xf>
    <xf numFmtId="0" fontId="100" fillId="0" borderId="18" xfId="0" applyFont="1" applyBorder="1" applyAlignment="1">
      <alignment horizontal="center" vertical="center" wrapText="1"/>
    </xf>
    <xf numFmtId="0" fontId="100" fillId="0" borderId="17" xfId="0" applyFont="1" applyBorder="1" applyAlignment="1">
      <alignment horizontal="center" vertical="center" wrapText="1"/>
    </xf>
    <xf numFmtId="0" fontId="101" fillId="8" borderId="10" xfId="0" applyFont="1" applyFill="1" applyBorder="1" applyAlignment="1">
      <alignment horizontal="left" vertical="center" wrapText="1"/>
    </xf>
    <xf numFmtId="0" fontId="82" fillId="8" borderId="10" xfId="0" applyFont="1" applyFill="1" applyBorder="1" applyAlignment="1">
      <alignment horizontal="left" vertical="center" wrapText="1"/>
    </xf>
    <xf numFmtId="0" fontId="101" fillId="34" borderId="10" xfId="0" applyFont="1" applyFill="1" applyBorder="1" applyAlignment="1">
      <alignment horizontal="left" vertical="center"/>
    </xf>
    <xf numFmtId="0" fontId="98" fillId="0" borderId="0" xfId="0" applyFont="1" applyAlignment="1">
      <alignment horizontal="left" vertical="center" wrapText="1"/>
    </xf>
    <xf numFmtId="0" fontId="0" fillId="0" borderId="0" xfId="0" applyAlignment="1">
      <alignment wrapText="1"/>
    </xf>
    <xf numFmtId="0" fontId="0" fillId="0" borderId="23" xfId="0" applyBorder="1" applyAlignment="1">
      <alignment wrapText="1"/>
    </xf>
    <xf numFmtId="0" fontId="101" fillId="34" borderId="18" xfId="0" applyFont="1" applyFill="1" applyBorder="1" applyAlignment="1">
      <alignment horizontal="left" vertical="center"/>
    </xf>
    <xf numFmtId="0" fontId="101" fillId="34" borderId="17" xfId="0" applyFont="1" applyFill="1" applyBorder="1" applyAlignment="1">
      <alignment horizontal="left" vertical="center"/>
    </xf>
    <xf numFmtId="0" fontId="98" fillId="39" borderId="0" xfId="0" applyFont="1" applyFill="1" applyAlignment="1">
      <alignment horizontal="left" vertical="center" wrapText="1"/>
    </xf>
    <xf numFmtId="0" fontId="91" fillId="39" borderId="0" xfId="0" applyFont="1" applyFill="1" applyAlignment="1">
      <alignment/>
    </xf>
    <xf numFmtId="0" fontId="31" fillId="34" borderId="36" xfId="0" applyFont="1" applyFill="1" applyBorder="1" applyAlignment="1">
      <alignment horizontal="center" vertical="center" wrapText="1"/>
    </xf>
    <xf numFmtId="0" fontId="31" fillId="34" borderId="37" xfId="0" applyFont="1" applyFill="1" applyBorder="1" applyAlignment="1">
      <alignment horizontal="center" vertical="center" wrapText="1"/>
    </xf>
    <xf numFmtId="0" fontId="31" fillId="34" borderId="38" xfId="0" applyFont="1" applyFill="1" applyBorder="1" applyAlignment="1">
      <alignment horizontal="center" vertical="center" wrapText="1"/>
    </xf>
    <xf numFmtId="0" fontId="31" fillId="34" borderId="39" xfId="0" applyFont="1" applyFill="1" applyBorder="1" applyAlignment="1">
      <alignment horizontal="center" vertical="center" wrapText="1"/>
    </xf>
    <xf numFmtId="0" fontId="31" fillId="34" borderId="40" xfId="0" applyFont="1" applyFill="1" applyBorder="1" applyAlignment="1">
      <alignment horizontal="center" vertical="center" wrapText="1"/>
    </xf>
    <xf numFmtId="0" fontId="31" fillId="34" borderId="41" xfId="0" applyFont="1" applyFill="1" applyBorder="1" applyAlignment="1">
      <alignment horizontal="center" vertical="center" wrapText="1"/>
    </xf>
    <xf numFmtId="0" fontId="78" fillId="0" borderId="18" xfId="0" applyFont="1" applyBorder="1" applyAlignment="1" applyProtection="1">
      <alignment horizontal="center" vertical="center" wrapText="1"/>
      <protection locked="0"/>
    </xf>
    <xf numFmtId="0" fontId="78" fillId="0" borderId="17" xfId="0" applyFont="1" applyBorder="1" applyAlignment="1" applyProtection="1">
      <alignment horizontal="center" vertical="center" wrapText="1"/>
      <protection locked="0"/>
    </xf>
    <xf numFmtId="0" fontId="99" fillId="0" borderId="10" xfId="0"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75">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color theme="0"/>
      </font>
    </dxf>
    <dxf>
      <font>
        <strike/>
        <color theme="0" tint="-0.24993999302387238"/>
      </font>
    </dxf>
    <dxf>
      <font>
        <strike/>
        <color theme="0" tint="-0.24993999302387238"/>
      </font>
      <border/>
    </dxf>
    <dxf>
      <font>
        <color theme="0"/>
      </font>
      <border/>
    </dxf>
    <dxf>
      <font>
        <strike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323850</xdr:colOff>
      <xdr:row>0</xdr:row>
      <xdr:rowOff>0</xdr:rowOff>
    </xdr:from>
    <xdr:to>
      <xdr:col>8</xdr:col>
      <xdr:colOff>390525</xdr:colOff>
      <xdr:row>5</xdr:row>
      <xdr:rowOff>142875</xdr:rowOff>
    </xdr:to>
    <xdr:pic>
      <xdr:nvPicPr>
        <xdr:cNvPr id="1" name="Picture 1"/>
        <xdr:cNvPicPr preferRelativeResize="1">
          <a:picLocks noChangeAspect="1"/>
        </xdr:cNvPicPr>
      </xdr:nvPicPr>
      <xdr:blipFill>
        <a:blip r:embed="rId1"/>
        <a:stretch>
          <a:fillRect/>
        </a:stretch>
      </xdr:blipFill>
      <xdr:spPr>
        <a:xfrm>
          <a:off x="7639050" y="0"/>
          <a:ext cx="1076325" cy="1219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Sheet1">
    <pageSetUpPr fitToPage="1"/>
  </sheetPr>
  <dimension ref="B1:Q86"/>
  <sheetViews>
    <sheetView showGridLines="0" tabSelected="1" zoomScale="90" zoomScaleNormal="90" zoomScalePageLayoutView="0" workbookViewId="0" topLeftCell="A1">
      <selection activeCell="G17" sqref="G17"/>
    </sheetView>
  </sheetViews>
  <sheetFormatPr defaultColWidth="8.8515625" defaultRowHeight="15"/>
  <cols>
    <col min="1" max="1" width="8.8515625" style="0" customWidth="1"/>
    <col min="2" max="2" width="24.140625" style="0" customWidth="1"/>
    <col min="3" max="3" width="16.140625" style="0" customWidth="1"/>
    <col min="4" max="8" width="15.140625" style="0" customWidth="1"/>
    <col min="9" max="9" width="15.8515625" style="0" bestFit="1" customWidth="1"/>
    <col min="10" max="10" width="20.00390625" style="0" hidden="1" customWidth="1"/>
    <col min="11" max="11" width="10.8515625" style="0" hidden="1" customWidth="1"/>
    <col min="12" max="14" width="9.140625" style="0" hidden="1" customWidth="1"/>
    <col min="15" max="15" width="8.8515625" style="0" customWidth="1"/>
  </cols>
  <sheetData>
    <row r="1" spans="2:9" ht="15">
      <c r="B1" s="14"/>
      <c r="C1" s="14"/>
      <c r="D1" s="14"/>
      <c r="E1" s="14"/>
      <c r="F1" s="14"/>
      <c r="G1" s="14"/>
      <c r="H1" s="14"/>
      <c r="I1" s="14"/>
    </row>
    <row r="2" spans="2:11" ht="15">
      <c r="B2" s="14"/>
      <c r="C2" s="14"/>
      <c r="D2" s="14"/>
      <c r="E2" s="14"/>
      <c r="F2" s="14"/>
      <c r="G2" s="14"/>
      <c r="H2" s="14"/>
      <c r="I2" s="14"/>
      <c r="K2" s="21"/>
    </row>
    <row r="3" spans="2:9" ht="24.75">
      <c r="B3" s="14"/>
      <c r="C3" s="129" t="s">
        <v>10</v>
      </c>
      <c r="D3" s="129"/>
      <c r="E3" s="129"/>
      <c r="F3" s="129"/>
      <c r="G3" s="129"/>
      <c r="H3" s="129"/>
      <c r="I3" s="129"/>
    </row>
    <row r="4" spans="2:9" ht="15">
      <c r="B4" s="14"/>
      <c r="C4" s="14"/>
      <c r="D4" s="14"/>
      <c r="E4" s="14"/>
      <c r="F4" s="14"/>
      <c r="G4" s="14"/>
      <c r="H4" s="14"/>
      <c r="I4" s="14"/>
    </row>
    <row r="5" spans="2:9" ht="15">
      <c r="B5" s="15"/>
      <c r="C5" s="15"/>
      <c r="D5" s="15"/>
      <c r="E5" s="15"/>
      <c r="F5" s="15"/>
      <c r="G5" s="15"/>
      <c r="H5" s="15"/>
      <c r="I5" s="15"/>
    </row>
    <row r="6" spans="2:10" ht="27.75" customHeight="1">
      <c r="B6" s="136" t="s">
        <v>0</v>
      </c>
      <c r="C6" s="137"/>
      <c r="D6" s="138"/>
      <c r="E6" s="145" t="str">
        <f>Admin!G4</f>
        <v>June - July</v>
      </c>
      <c r="F6" s="146"/>
      <c r="G6" s="147"/>
      <c r="H6" s="134">
        <f>Admin!G3</f>
        <v>2023</v>
      </c>
      <c r="I6" s="135"/>
      <c r="J6" s="98">
        <v>45395.45806712963</v>
      </c>
    </row>
    <row r="7" spans="2:10" ht="36.75" customHeight="1">
      <c r="B7" s="149"/>
      <c r="C7" s="149"/>
      <c r="D7" s="150"/>
      <c r="E7" s="139" t="s">
        <v>94</v>
      </c>
      <c r="F7" s="140"/>
      <c r="G7" s="141"/>
      <c r="H7" s="25">
        <f>Admin!G6</f>
        <v>45425</v>
      </c>
      <c r="I7" s="24">
        <v>23.59</v>
      </c>
      <c r="J7" s="26" t="b">
        <f>IF(H7+1&gt;=J6,FALSE,TRUE)</f>
        <v>0</v>
      </c>
    </row>
    <row r="8" spans="2:10" ht="34.5" customHeight="1">
      <c r="B8" s="133"/>
      <c r="C8" s="133"/>
      <c r="D8" s="148"/>
      <c r="E8" s="142"/>
      <c r="F8" s="143"/>
      <c r="G8" s="144"/>
      <c r="H8" s="91"/>
      <c r="I8" s="90"/>
      <c r="J8" s="27">
        <f>MATCH("Total",J9:J133,0)+8</f>
        <v>46</v>
      </c>
    </row>
    <row r="9" spans="2:10" ht="36.75" customHeight="1">
      <c r="B9" s="133" t="s">
        <v>52</v>
      </c>
      <c r="C9" s="133"/>
      <c r="D9" s="133"/>
      <c r="E9" s="133"/>
      <c r="F9" s="133"/>
      <c r="G9" s="133"/>
      <c r="H9" s="133"/>
      <c r="I9" s="133"/>
      <c r="J9" s="27">
        <f>MATCH("Header",J10:J134,0)+9</f>
        <v>15</v>
      </c>
    </row>
    <row r="10" ht="15">
      <c r="J10" s="97" t="b">
        <f>(I52=I46)</f>
        <v>1</v>
      </c>
    </row>
    <row r="11" spans="2:9" ht="27" customHeight="1">
      <c r="B11" s="7" t="s">
        <v>115</v>
      </c>
      <c r="C11" s="130"/>
      <c r="D11" s="130"/>
      <c r="E11" s="130"/>
      <c r="F11" s="130"/>
      <c r="G11" s="7" t="s">
        <v>116</v>
      </c>
      <c r="H11" s="131"/>
      <c r="I11" s="132"/>
    </row>
    <row r="12" ht="12.75" customHeight="1"/>
    <row r="13" spans="2:17" ht="51.75" customHeight="1">
      <c r="B13" s="153" t="s">
        <v>98</v>
      </c>
      <c r="C13" s="154"/>
      <c r="D13" s="154"/>
      <c r="E13" s="154"/>
      <c r="F13" s="154"/>
      <c r="G13" s="154"/>
      <c r="H13" s="154"/>
      <c r="I13" s="154"/>
      <c r="J13" s="1"/>
      <c r="K13" s="2"/>
      <c r="L13" s="3"/>
      <c r="M13" s="3"/>
      <c r="N13" s="4"/>
      <c r="O13" s="3"/>
      <c r="P13" s="3"/>
      <c r="Q13" s="3"/>
    </row>
    <row r="14" spans="2:17" ht="12.75" customHeight="1" thickBot="1">
      <c r="B14" s="68"/>
      <c r="C14" s="68"/>
      <c r="D14" s="68"/>
      <c r="E14" s="68"/>
      <c r="F14" s="68"/>
      <c r="G14" s="68"/>
      <c r="H14" s="68"/>
      <c r="I14" s="68"/>
      <c r="K14" s="2"/>
      <c r="L14" s="3"/>
      <c r="M14" s="3"/>
      <c r="N14" s="4"/>
      <c r="O14" s="3"/>
      <c r="P14" s="3"/>
      <c r="Q14" s="3"/>
    </row>
    <row r="15" spans="2:17" ht="39.75" customHeight="1" thickBot="1">
      <c r="B15" s="8" t="s">
        <v>1</v>
      </c>
      <c r="C15" s="12" t="s">
        <v>2</v>
      </c>
      <c r="D15" s="63" t="s">
        <v>3</v>
      </c>
      <c r="E15" s="9" t="s">
        <v>4</v>
      </c>
      <c r="F15" s="9" t="s">
        <v>5</v>
      </c>
      <c r="G15" s="12" t="s">
        <v>6</v>
      </c>
      <c r="H15" s="63" t="s">
        <v>7</v>
      </c>
      <c r="I15" s="13" t="s">
        <v>13</v>
      </c>
      <c r="J15" s="1" t="s">
        <v>83</v>
      </c>
      <c r="K15" s="18"/>
      <c r="L15" s="16"/>
      <c r="M15" s="16"/>
      <c r="N15" s="17"/>
      <c r="O15" s="16"/>
      <c r="P15" s="16"/>
      <c r="Q15" s="16"/>
    </row>
    <row r="16" spans="2:14" ht="15.75" thickBot="1">
      <c r="B16" s="29"/>
      <c r="C16" s="29"/>
      <c r="D16" s="29"/>
      <c r="E16" s="29"/>
      <c r="F16" s="29"/>
      <c r="G16" s="29"/>
      <c r="H16" s="29"/>
      <c r="I16" s="29"/>
      <c r="J16" s="29"/>
      <c r="K16" s="29"/>
      <c r="L16" s="29"/>
      <c r="M16" s="29"/>
      <c r="N16" s="29"/>
    </row>
    <row r="17" spans="2:14" ht="15.75" thickBot="1">
      <c r="B17" s="126" t="s">
        <v>126</v>
      </c>
      <c r="C17" s="107" t="s">
        <v>97</v>
      </c>
      <c r="D17" s="108"/>
      <c r="E17" s="109"/>
      <c r="F17" s="109"/>
      <c r="G17" s="109"/>
      <c r="H17" s="110"/>
      <c r="I17" s="53">
        <f>SUM(J17:N17)</f>
        <v>0</v>
      </c>
      <c r="J17" s="29">
        <f>IF(OR(D17="",D17=Admin!$D$16,D17=Admin!$D$12),0,IF('Term time booking form'!$J$7,'Terms &amp; Conditions'!#REF!,'Terms &amp; Conditions'!$F$4))</f>
        <v>0</v>
      </c>
      <c r="K17" s="29">
        <f>IF(OR(E17="",E17=Admin!$D$16,E17=Admin!$D$12),0,IF('Term time booking form'!$J$7,'Terms &amp; Conditions'!#REF!,'Terms &amp; Conditions'!$F$4))</f>
        <v>0</v>
      </c>
      <c r="L17" s="29">
        <f>IF(OR(F17="",F17=Admin!$D$16,F17=Admin!$D$12),0,IF('Term time booking form'!$J$7,'Terms &amp; Conditions'!#REF!,'Terms &amp; Conditions'!$F$4))</f>
        <v>0</v>
      </c>
      <c r="M17" s="29">
        <f>IF(OR(G17="",G17=Admin!$D$16,G17=Admin!$D$12),0,IF('Term time booking form'!$J$7,'Terms &amp; Conditions'!#REF!,'Terms &amp; Conditions'!$F$4))</f>
        <v>0</v>
      </c>
      <c r="N17" s="29">
        <f>IF(OR(H17="",H17=Admin!$D$16,H17=Admin!$D$12),0,IF('Term time booking form'!$J$7,'Terms &amp; Conditions'!#REF!,'Terms &amp; Conditions'!$F$4))</f>
        <v>0</v>
      </c>
    </row>
    <row r="18" spans="2:14" ht="15.75" thickBot="1">
      <c r="B18" s="127"/>
      <c r="C18" s="111" t="s">
        <v>95</v>
      </c>
      <c r="D18" s="112"/>
      <c r="E18" s="112"/>
      <c r="F18" s="112"/>
      <c r="G18" s="112"/>
      <c r="H18" s="112"/>
      <c r="I18" s="54">
        <f>SUM(J18:N18)</f>
        <v>0</v>
      </c>
      <c r="J18" s="29">
        <f>IF(OR(D18="",D18=Admin!$D$16,D18=Admin!$D$12),0,IF('Term time booking form'!$J$7,'Terms &amp; Conditions'!#REF!,'Terms &amp; Conditions'!$F$5))</f>
        <v>0</v>
      </c>
      <c r="K18" s="29">
        <f>IF(OR(E18="",E18=Admin!$D$16,E18=Admin!$D$12),0,IF('Term time booking form'!$J$7,'Terms &amp; Conditions'!#REF!,'Terms &amp; Conditions'!$F$5))</f>
        <v>0</v>
      </c>
      <c r="L18" s="29">
        <f>IF(OR(F18="",F18=Admin!$D$16,F18=Admin!$D$12),0,IF('Term time booking form'!$J$7,'Terms &amp; Conditions'!#REF!,'Terms &amp; Conditions'!$F$5))</f>
        <v>0</v>
      </c>
      <c r="M18" s="29">
        <f>IF(OR(G18="",G18=Admin!$D$16,G18=Admin!$D$12),0,IF('Term time booking form'!$J$7,'Terms &amp; Conditions'!#REF!,'Terms &amp; Conditions'!$F$5))</f>
        <v>0</v>
      </c>
      <c r="N18" s="29">
        <f>IF(OR(H18="",H18=Admin!$D$16,H18=Admin!$D$12),0,IF('Term time booking form'!$J$7,'Terms &amp; Conditions'!#REF!,'Terms &amp; Conditions'!$F$5))</f>
        <v>0</v>
      </c>
    </row>
    <row r="19" spans="2:14" ht="15.75" thickBot="1">
      <c r="B19" s="128"/>
      <c r="C19" s="104" t="s">
        <v>96</v>
      </c>
      <c r="D19" s="105"/>
      <c r="E19" s="105"/>
      <c r="F19" s="105"/>
      <c r="G19" s="105"/>
      <c r="H19" s="106"/>
      <c r="I19" s="55">
        <f>SUM(J19:N19)</f>
        <v>0</v>
      </c>
      <c r="J19" s="29">
        <f>IF(OR(D19="",D19=Admin!$D$16,D19=Admin!$D$12),0,IF('Term time booking form'!$J$7,'Terms &amp; Conditions'!#REF!,'Terms &amp; Conditions'!$F$6))</f>
        <v>0</v>
      </c>
      <c r="K19" s="29">
        <f>IF(OR(E19="",E19=Admin!$D$16,E19=Admin!$D$12),0,IF('Term time booking form'!$J$7,'Terms &amp; Conditions'!#REF!,'Terms &amp; Conditions'!$F$6))</f>
        <v>0</v>
      </c>
      <c r="L19" s="29">
        <f>IF(OR(F19="",F19=Admin!$D$16,F19=Admin!$D$12),0,IF('Term time booking form'!$J$7,'Terms &amp; Conditions'!#REF!,'Terms &amp; Conditions'!$F$6))</f>
        <v>0</v>
      </c>
      <c r="M19" s="29">
        <f>IF(OR(G19="",G19=Admin!$D$16,G19=Admin!$D$12),0,IF('Term time booking form'!$J$7,'Terms &amp; Conditions'!#REF!,'Terms &amp; Conditions'!$F$6))</f>
        <v>0</v>
      </c>
      <c r="N19" s="29">
        <f>IF(OR(H19="",H19=Admin!$D$16,H19=Admin!$D$12),0,IF('Term time booking form'!$J$7,'Terms &amp; Conditions'!#REF!,'Terms &amp; Conditions'!$F$6))</f>
        <v>0</v>
      </c>
    </row>
    <row r="20" spans="2:14" ht="15.75" thickBot="1">
      <c r="B20" s="29"/>
      <c r="C20" s="29"/>
      <c r="D20" s="29"/>
      <c r="E20" s="29"/>
      <c r="F20" s="29"/>
      <c r="G20" s="29"/>
      <c r="H20" s="29"/>
      <c r="I20" s="94"/>
      <c r="J20" s="29"/>
      <c r="K20" s="29"/>
      <c r="L20" s="29"/>
      <c r="M20" s="29"/>
      <c r="N20" s="29"/>
    </row>
    <row r="21" spans="2:14" ht="15.75" thickBot="1">
      <c r="B21" s="126" t="s">
        <v>125</v>
      </c>
      <c r="C21" s="107" t="s">
        <v>97</v>
      </c>
      <c r="D21" s="108"/>
      <c r="E21" s="109"/>
      <c r="F21" s="109"/>
      <c r="G21" s="109"/>
      <c r="H21" s="110"/>
      <c r="I21" s="122">
        <f>SUM(J21:N21)</f>
        <v>0</v>
      </c>
      <c r="J21" s="29">
        <f>IF(OR(D21="",D21=Admin!$D$16,D21=Admin!$D$12),0,IF('Term time booking form'!$J$7,'Terms &amp; Conditions'!#REF!,'Terms &amp; Conditions'!$F$4))</f>
        <v>0</v>
      </c>
      <c r="K21" s="29">
        <f>IF(OR(E21="",E21=Admin!$D$16,E21=Admin!$D$12),0,IF('Term time booking form'!$J$7,'Terms &amp; Conditions'!#REF!,'Terms &amp; Conditions'!$F$4))</f>
        <v>0</v>
      </c>
      <c r="L21" s="29">
        <f>IF(OR(F21="",F21=Admin!$D$16,F21=Admin!$D$12),0,IF('Term time booking form'!$J$7,'Terms &amp; Conditions'!#REF!,'Terms &amp; Conditions'!$F$4))</f>
        <v>0</v>
      </c>
      <c r="M21" s="29">
        <f>IF(OR(G21="",G21=Admin!$D$16,G21=Admin!$D$12),0,IF('Term time booking form'!$J$7,'Terms &amp; Conditions'!#REF!,'Terms &amp; Conditions'!$F$4))</f>
        <v>0</v>
      </c>
      <c r="N21" s="29">
        <f>IF(OR(H21="",H21=Admin!$D$16,H21=Admin!$D$12),0,IF('Term time booking form'!$J$7,'Terms &amp; Conditions'!#REF!,'Terms &amp; Conditions'!$F$4))</f>
        <v>0</v>
      </c>
    </row>
    <row r="22" spans="2:14" ht="15.75" thickBot="1">
      <c r="B22" s="127"/>
      <c r="C22" s="111" t="s">
        <v>95</v>
      </c>
      <c r="D22" s="112"/>
      <c r="E22" s="112"/>
      <c r="F22" s="112"/>
      <c r="G22" s="112"/>
      <c r="H22" s="112"/>
      <c r="I22" s="123">
        <f>SUM(J22:N22)</f>
        <v>0</v>
      </c>
      <c r="J22" s="29">
        <f>IF(OR(D22="",D22=Admin!$D$16,D22=Admin!$D$12),0,IF('Term time booking form'!$J$7,'Terms &amp; Conditions'!#REF!,'Terms &amp; Conditions'!$F$5))</f>
        <v>0</v>
      </c>
      <c r="K22" s="29">
        <f>IF(OR(E22="",E22=Admin!$D$16,E22=Admin!$D$12),0,IF('Term time booking form'!$J$7,'Terms &amp; Conditions'!#REF!,'Terms &amp; Conditions'!$F$5))</f>
        <v>0</v>
      </c>
      <c r="L22" s="29">
        <f>IF(OR(F22="",F22=Admin!$D$16,F22=Admin!$D$12),0,IF('Term time booking form'!$J$7,'Terms &amp; Conditions'!#REF!,'Terms &amp; Conditions'!$F$5))</f>
        <v>0</v>
      </c>
      <c r="M22" s="29">
        <f>IF(OR(G22="",G22=Admin!$D$16,G22=Admin!$D$12),0,IF('Term time booking form'!$J$7,'Terms &amp; Conditions'!#REF!,'Terms &amp; Conditions'!$F$5))</f>
        <v>0</v>
      </c>
      <c r="N22" s="29">
        <f>IF(OR(H22="",H22=Admin!$D$16,H22=Admin!$D$12),0,IF('Term time booking form'!$J$7,'Terms &amp; Conditions'!#REF!,'Terms &amp; Conditions'!$F$5))</f>
        <v>0</v>
      </c>
    </row>
    <row r="23" spans="2:14" ht="15.75" thickBot="1">
      <c r="B23" s="128"/>
      <c r="C23" s="105" t="s">
        <v>96</v>
      </c>
      <c r="D23" s="105"/>
      <c r="E23" s="105"/>
      <c r="F23" s="105"/>
      <c r="G23" s="105"/>
      <c r="H23" s="106"/>
      <c r="I23" s="124">
        <f>SUM(J23:N23)</f>
        <v>0</v>
      </c>
      <c r="J23" s="29">
        <f>IF(OR(D23="",D23=Admin!$D$16,D23=Admin!$D$12),0,IF('Term time booking form'!$J$7,'Terms &amp; Conditions'!#REF!,'Terms &amp; Conditions'!$F$6))</f>
        <v>0</v>
      </c>
      <c r="K23" s="29">
        <f>IF(OR(E23="",E23=Admin!$D$16,E23=Admin!$D$12),0,IF('Term time booking form'!$J$7,'Terms &amp; Conditions'!#REF!,'Terms &amp; Conditions'!$F$6))</f>
        <v>0</v>
      </c>
      <c r="L23" s="29">
        <f>IF(OR(F23="",F23=Admin!$D$16,F23=Admin!$D$12),0,IF('Term time booking form'!$J$7,'Terms &amp; Conditions'!#REF!,'Terms &amp; Conditions'!$F$6))</f>
        <v>0</v>
      </c>
      <c r="M23" s="29">
        <f>IF(OR(G23="",G23=Admin!$D$16,G23=Admin!$D$12),0,IF('Term time booking form'!$J$7,'Terms &amp; Conditions'!#REF!,'Terms &amp; Conditions'!$F$6))</f>
        <v>0</v>
      </c>
      <c r="N23" s="29">
        <f>IF(OR(H23="",H23=Admin!$D$16,H23=Admin!$D$12),0,IF('Term time booking form'!$J$7,'Terms &amp; Conditions'!#REF!,'Terms &amp; Conditions'!$F$6))</f>
        <v>0</v>
      </c>
    </row>
    <row r="24" spans="2:14" ht="15.75" thickBot="1">
      <c r="B24" s="29"/>
      <c r="C24" s="29"/>
      <c r="D24" s="29"/>
      <c r="E24" s="29"/>
      <c r="F24" s="29"/>
      <c r="G24" s="29"/>
      <c r="H24" s="29"/>
      <c r="I24" s="29"/>
      <c r="J24" s="29"/>
      <c r="K24" s="29"/>
      <c r="L24" s="29"/>
      <c r="M24" s="29"/>
      <c r="N24" s="29"/>
    </row>
    <row r="25" spans="2:14" ht="15.75" thickBot="1">
      <c r="B25" s="126" t="s">
        <v>124</v>
      </c>
      <c r="C25" s="107" t="s">
        <v>97</v>
      </c>
      <c r="D25" s="108"/>
      <c r="E25" s="109"/>
      <c r="F25" s="109"/>
      <c r="G25" s="109"/>
      <c r="H25" s="110"/>
      <c r="I25" s="53">
        <f>SUM(J25:N25)</f>
        <v>0</v>
      </c>
      <c r="J25" s="29">
        <f>IF(OR(D25="",D25=Admin!$D$16,D25=Admin!$D$12),0,IF('Term time booking form'!$J$7,'Terms &amp; Conditions'!#REF!,'Terms &amp; Conditions'!$F$4))</f>
        <v>0</v>
      </c>
      <c r="K25" s="29">
        <f>IF(OR(E25="",E25=Admin!$D$16,E25=Admin!$D$12),0,IF('Term time booking form'!$J$7,'Terms &amp; Conditions'!#REF!,'Terms &amp; Conditions'!$F$4))</f>
        <v>0</v>
      </c>
      <c r="L25" s="29">
        <f>IF(OR(F25="",F25=Admin!$D$16,F25=Admin!$D$12),0,IF('Term time booking form'!$J$7,'Terms &amp; Conditions'!#REF!,'Terms &amp; Conditions'!$F$4))</f>
        <v>0</v>
      </c>
      <c r="M25" s="29">
        <f>IF(OR(G25="",G25=Admin!$D$16,G25=Admin!$D$12),0,IF('Term time booking form'!$J$7,'Terms &amp; Conditions'!#REF!,'Terms &amp; Conditions'!$F$4))</f>
        <v>0</v>
      </c>
      <c r="N25" s="29">
        <f>IF(OR(H25="",H25=Admin!$D$16,H25=Admin!$D$12),0,IF('Term time booking form'!$J$7,'Terms &amp; Conditions'!#REF!,'Terms &amp; Conditions'!$F$4))</f>
        <v>0</v>
      </c>
    </row>
    <row r="26" spans="2:14" ht="15.75" thickBot="1">
      <c r="B26" s="127"/>
      <c r="C26" s="111" t="s">
        <v>95</v>
      </c>
      <c r="D26" s="112"/>
      <c r="E26" s="112"/>
      <c r="F26" s="112"/>
      <c r="G26" s="112"/>
      <c r="H26" s="112"/>
      <c r="I26" s="54">
        <f>SUM(J26:N26)</f>
        <v>0</v>
      </c>
      <c r="J26" s="29">
        <f>IF(OR(D26="",D26=Admin!$D$16,D26=Admin!$D$12),0,IF('Term time booking form'!$J$7,'Terms &amp; Conditions'!#REF!,'Terms &amp; Conditions'!$F$5))</f>
        <v>0</v>
      </c>
      <c r="K26" s="29">
        <f>IF(OR(E26="",E26=Admin!$D$16,E26=Admin!$D$12),0,IF('Term time booking form'!$J$7,'Terms &amp; Conditions'!#REF!,'Terms &amp; Conditions'!$F$5))</f>
        <v>0</v>
      </c>
      <c r="L26" s="29">
        <f>IF(OR(F26="",F26=Admin!$D$16,F26=Admin!$D$12),0,IF('Term time booking form'!$J$7,'Terms &amp; Conditions'!#REF!,'Terms &amp; Conditions'!$F$5))</f>
        <v>0</v>
      </c>
      <c r="M26" s="29">
        <f>IF(OR(G26="",G26=Admin!$D$16,G26=Admin!$D$12),0,IF('Term time booking form'!$J$7,'Terms &amp; Conditions'!#REF!,'Terms &amp; Conditions'!$F$5))</f>
        <v>0</v>
      </c>
      <c r="N26" s="29">
        <f>IF(OR(H26="",H26=Admin!$D$16,H26=Admin!$D$12),0,IF('Term time booking form'!$J$7,'Terms &amp; Conditions'!#REF!,'Terms &amp; Conditions'!$F$5))</f>
        <v>0</v>
      </c>
    </row>
    <row r="27" spans="2:14" ht="15.75" thickBot="1">
      <c r="B27" s="128"/>
      <c r="C27" s="104" t="s">
        <v>96</v>
      </c>
      <c r="D27" s="105"/>
      <c r="E27" s="105"/>
      <c r="F27" s="105"/>
      <c r="G27" s="105"/>
      <c r="H27" s="106"/>
      <c r="I27" s="55">
        <f>SUM(J27:N27)</f>
        <v>0</v>
      </c>
      <c r="J27" s="29">
        <f>IF(OR(D27="",D27=Admin!$D$16,D27=Admin!$D$12),0,IF('Term time booking form'!$J$7,'Terms &amp; Conditions'!#REF!,'Terms &amp; Conditions'!$F$6))</f>
        <v>0</v>
      </c>
      <c r="K27" s="29">
        <f>IF(OR(E27="",E27=Admin!$D$16,E27=Admin!$D$12),0,IF('Term time booking form'!$J$7,'Terms &amp; Conditions'!#REF!,'Terms &amp; Conditions'!$F$6))</f>
        <v>0</v>
      </c>
      <c r="L27" s="29">
        <f>IF(OR(F27="",F27=Admin!$D$16,F27=Admin!$D$12),0,IF('Term time booking form'!$J$7,'Terms &amp; Conditions'!#REF!,'Terms &amp; Conditions'!$F$6))</f>
        <v>0</v>
      </c>
      <c r="M27" s="29">
        <f>IF(OR(G27="",G27=Admin!$D$16,G27=Admin!$D$12),0,IF('Term time booking form'!$J$7,'Terms &amp; Conditions'!#REF!,'Terms &amp; Conditions'!$F$6))</f>
        <v>0</v>
      </c>
      <c r="N27" s="29">
        <f>IF(OR(H27="",H27=Admin!$D$16,H27=Admin!$D$12),0,IF('Term time booking form'!$J$7,'Terms &amp; Conditions'!#REF!,'Terms &amp; Conditions'!$F$6))</f>
        <v>0</v>
      </c>
    </row>
    <row r="28" spans="2:14" ht="15.75" thickBot="1">
      <c r="B28" s="29"/>
      <c r="C28" s="29"/>
      <c r="D28" s="29"/>
      <c r="E28" s="29"/>
      <c r="F28" s="29"/>
      <c r="G28" s="29"/>
      <c r="H28" s="29"/>
      <c r="I28" s="29"/>
      <c r="J28" s="29"/>
      <c r="K28" s="29"/>
      <c r="L28" s="29"/>
      <c r="M28" s="29"/>
      <c r="N28" s="29"/>
    </row>
    <row r="29" spans="2:14" ht="15.75" thickBot="1">
      <c r="B29" s="126" t="s">
        <v>123</v>
      </c>
      <c r="C29" s="107" t="s">
        <v>97</v>
      </c>
      <c r="D29" s="108"/>
      <c r="E29" s="109"/>
      <c r="F29" s="109"/>
      <c r="G29" s="109"/>
      <c r="H29" s="110"/>
      <c r="I29" s="53">
        <f>SUM(J29:N29)</f>
        <v>0</v>
      </c>
      <c r="J29" s="29">
        <f>IF(OR(D29="",D29=Admin!$D$16,D29=Admin!$D$12),0,IF('Term time booking form'!$J$7,'Terms &amp; Conditions'!#REF!,'Terms &amp; Conditions'!$F$4))</f>
        <v>0</v>
      </c>
      <c r="K29" s="29">
        <f>IF(OR(E29="",E29=Admin!$D$16,E29=Admin!$D$12),0,IF('Term time booking form'!$J$7,'Terms &amp; Conditions'!#REF!,'Terms &amp; Conditions'!$F$4))</f>
        <v>0</v>
      </c>
      <c r="L29" s="29">
        <f>IF(OR(F29="",F29=Admin!$D$16,F29=Admin!$D$12),0,IF('Term time booking form'!$J$7,'Terms &amp; Conditions'!#REF!,'Terms &amp; Conditions'!$F$4))</f>
        <v>0</v>
      </c>
      <c r="M29" s="29">
        <f>IF(OR(G29="",G29=Admin!$D$16,G29=Admin!$D$12),0,IF('Term time booking form'!$J$7,'Terms &amp; Conditions'!#REF!,'Terms &amp; Conditions'!$F$4))</f>
        <v>0</v>
      </c>
      <c r="N29" s="29">
        <f>IF(OR(H29="",H29=Admin!$D$16,H29=Admin!$D$12),0,IF('Term time booking form'!$J$7,'Terms &amp; Conditions'!#REF!,'Terms &amp; Conditions'!$F$4))</f>
        <v>0</v>
      </c>
    </row>
    <row r="30" spans="2:14" ht="15.75" thickBot="1">
      <c r="B30" s="127"/>
      <c r="C30" s="111" t="s">
        <v>95</v>
      </c>
      <c r="D30" s="112"/>
      <c r="E30" s="112"/>
      <c r="F30" s="112"/>
      <c r="G30" s="112"/>
      <c r="H30" s="112"/>
      <c r="I30" s="54">
        <f>SUM(J30:N30)</f>
        <v>0</v>
      </c>
      <c r="J30" s="29">
        <f>IF(OR(D30="",D30=Admin!$D$16,D30=Admin!$D$12),0,IF('Term time booking form'!$J$7,'Terms &amp; Conditions'!#REF!,'Terms &amp; Conditions'!$F$5))</f>
        <v>0</v>
      </c>
      <c r="K30" s="29">
        <f>IF(OR(E30="",E30=Admin!$D$16,E30=Admin!$D$12),0,IF('Term time booking form'!$J$7,'Terms &amp; Conditions'!#REF!,'Terms &amp; Conditions'!$F$5))</f>
        <v>0</v>
      </c>
      <c r="L30" s="29">
        <f>IF(OR(F30="",F30=Admin!$D$16,F30=Admin!$D$12),0,IF('Term time booking form'!$J$7,'Terms &amp; Conditions'!#REF!,'Terms &amp; Conditions'!$F$5))</f>
        <v>0</v>
      </c>
      <c r="M30" s="29">
        <f>IF(OR(G30="",G30=Admin!$D$16,G30=Admin!$D$12),0,IF('Term time booking form'!$J$7,'Terms &amp; Conditions'!#REF!,'Terms &amp; Conditions'!$F$5))</f>
        <v>0</v>
      </c>
      <c r="N30" s="29">
        <f>IF(OR(H30="",H30=Admin!$D$16,H30=Admin!$D$12),0,IF('Term time booking form'!$J$7,'Terms &amp; Conditions'!#REF!,'Terms &amp; Conditions'!$F$5))</f>
        <v>0</v>
      </c>
    </row>
    <row r="31" spans="2:14" ht="15.75" thickBot="1">
      <c r="B31" s="128"/>
      <c r="C31" s="104" t="s">
        <v>96</v>
      </c>
      <c r="D31" s="105"/>
      <c r="E31" s="105"/>
      <c r="F31" s="105"/>
      <c r="G31" s="105"/>
      <c r="H31" s="106"/>
      <c r="I31" s="55">
        <f>SUM(J31:N31)</f>
        <v>0</v>
      </c>
      <c r="J31" s="29">
        <f>IF(OR(D31="",D31=Admin!$D$16,D31=Admin!$D$12),0,IF('Term time booking form'!$J$7,'Terms &amp; Conditions'!#REF!,'Terms &amp; Conditions'!$F$6))</f>
        <v>0</v>
      </c>
      <c r="K31" s="29">
        <f>IF(OR(E31="",E31=Admin!$D$16,E31=Admin!$D$12),0,IF('Term time booking form'!$J$7,'Terms &amp; Conditions'!#REF!,'Terms &amp; Conditions'!$F$6))</f>
        <v>0</v>
      </c>
      <c r="L31" s="29">
        <f>IF(OR(F31="",F31=Admin!$D$16,F31=Admin!$D$12),0,IF('Term time booking form'!$J$7,'Terms &amp; Conditions'!#REF!,'Terms &amp; Conditions'!$F$6))</f>
        <v>0</v>
      </c>
      <c r="M31" s="29">
        <f>IF(OR(G31="",G31=Admin!$D$16,G31=Admin!$D$12),0,IF('Term time booking form'!$J$7,'Terms &amp; Conditions'!#REF!,'Terms &amp; Conditions'!$F$6))</f>
        <v>0</v>
      </c>
      <c r="N31" s="29">
        <f>IF(OR(H31="",H31=Admin!$D$16,H31=Admin!$D$12),0,IF('Term time booking form'!$J$7,'Terms &amp; Conditions'!#REF!,'Terms &amp; Conditions'!$F$6))</f>
        <v>0</v>
      </c>
    </row>
    <row r="32" spans="2:14" ht="15.75" thickBot="1">
      <c r="B32" s="29"/>
      <c r="C32" s="29"/>
      <c r="D32" s="29"/>
      <c r="E32" s="29"/>
      <c r="F32" s="29"/>
      <c r="G32" s="29"/>
      <c r="H32" s="29"/>
      <c r="I32" s="29"/>
      <c r="J32" s="29"/>
      <c r="K32" s="29"/>
      <c r="L32" s="29"/>
      <c r="M32" s="29"/>
      <c r="N32" s="29"/>
    </row>
    <row r="33" spans="2:14" ht="15.75" thickBot="1">
      <c r="B33" s="126" t="s">
        <v>122</v>
      </c>
      <c r="C33" s="107" t="s">
        <v>97</v>
      </c>
      <c r="D33" s="108"/>
      <c r="E33" s="109"/>
      <c r="F33" s="109"/>
      <c r="G33" s="109"/>
      <c r="H33" s="110"/>
      <c r="I33" s="53">
        <f>SUM(J33:N33)</f>
        <v>0</v>
      </c>
      <c r="J33" s="29">
        <f>IF(OR(D33="",D33=Admin!$D$16,D33=Admin!$D$12),0,IF('Term time booking form'!$J$7,'Terms &amp; Conditions'!#REF!,'Terms &amp; Conditions'!$F$4))</f>
        <v>0</v>
      </c>
      <c r="K33" s="29">
        <f>IF(OR(E33="",E33=Admin!$D$16,E33=Admin!$D$12),0,IF('Term time booking form'!$J$7,'Terms &amp; Conditions'!#REF!,'Terms &amp; Conditions'!$F$4))</f>
        <v>0</v>
      </c>
      <c r="L33" s="29">
        <f>IF(OR(F33="",F33=Admin!$D$16,F33=Admin!$D$12),0,IF('Term time booking form'!$J$7,'Terms &amp; Conditions'!#REF!,'Terms &amp; Conditions'!$F$4))</f>
        <v>0</v>
      </c>
      <c r="M33" s="29">
        <f>IF(OR(G33="",G33=Admin!$D$16,G33=Admin!$D$12),0,IF('Term time booking form'!$J$7,'Terms &amp; Conditions'!#REF!,'Terms &amp; Conditions'!$F$4))</f>
        <v>0</v>
      </c>
      <c r="N33" s="29">
        <f>IF(OR(H33="",H33=Admin!$D$16,H33=Admin!$D$12),0,IF('Term time booking form'!$J$7,'Terms &amp; Conditions'!#REF!,'Terms &amp; Conditions'!$F$4))</f>
        <v>0</v>
      </c>
    </row>
    <row r="34" spans="2:14" ht="15.75" thickBot="1">
      <c r="B34" s="127"/>
      <c r="C34" s="111" t="s">
        <v>95</v>
      </c>
      <c r="D34" s="112"/>
      <c r="E34" s="112"/>
      <c r="F34" s="112"/>
      <c r="G34" s="112"/>
      <c r="H34" s="112"/>
      <c r="I34" s="54">
        <f>SUM(J34:N34)</f>
        <v>0</v>
      </c>
      <c r="J34" s="29">
        <f>IF(OR(D34="",D34=Admin!$D$16,D34=Admin!$D$12),0,IF('Term time booking form'!$J$7,'Terms &amp; Conditions'!#REF!,'Terms &amp; Conditions'!$F$5))</f>
        <v>0</v>
      </c>
      <c r="K34" s="29">
        <f>IF(OR(E34="",E34=Admin!$D$16,E34=Admin!$D$12),0,IF('Term time booking form'!$J$7,'Terms &amp; Conditions'!#REF!,'Terms &amp; Conditions'!$F$5))</f>
        <v>0</v>
      </c>
      <c r="L34" s="29">
        <f>IF(OR(F34="",F34=Admin!$D$16,F34=Admin!$D$12),0,IF('Term time booking form'!$J$7,'Terms &amp; Conditions'!#REF!,'Terms &amp; Conditions'!$F$5))</f>
        <v>0</v>
      </c>
      <c r="M34" s="29">
        <f>IF(OR(G34="",G34=Admin!$D$16,G34=Admin!$D$12),0,IF('Term time booking form'!$J$7,'Terms &amp; Conditions'!#REF!,'Terms &amp; Conditions'!$F$5))</f>
        <v>0</v>
      </c>
      <c r="N34" s="29">
        <f>IF(OR(H34="",H34=Admin!$D$16,H34=Admin!$D$12),0,IF('Term time booking form'!$J$7,'Terms &amp; Conditions'!#REF!,'Terms &amp; Conditions'!$F$5))</f>
        <v>0</v>
      </c>
    </row>
    <row r="35" spans="2:14" ht="15.75" thickBot="1">
      <c r="B35" s="128"/>
      <c r="C35" s="104" t="s">
        <v>96</v>
      </c>
      <c r="D35" s="105"/>
      <c r="E35" s="105"/>
      <c r="F35" s="105"/>
      <c r="G35" s="105"/>
      <c r="H35" s="106"/>
      <c r="I35" s="55">
        <f>SUM(J35:N35)</f>
        <v>0</v>
      </c>
      <c r="J35" s="29">
        <f>IF(OR(D35="",D35=Admin!$D$16,D35=Admin!$D$12),0,IF('Term time booking form'!$J$7,'Terms &amp; Conditions'!#REF!,'Terms &amp; Conditions'!$F$6))</f>
        <v>0</v>
      </c>
      <c r="K35" s="29">
        <f>IF(OR(E35="",E35=Admin!$D$16,E35=Admin!$D$12),0,IF('Term time booking form'!$J$7,'Terms &amp; Conditions'!#REF!,'Terms &amp; Conditions'!$F$6))</f>
        <v>0</v>
      </c>
      <c r="L35" s="29">
        <f>IF(OR(F35="",F35=Admin!$D$16,F35=Admin!$D$12),0,IF('Term time booking form'!$J$7,'Terms &amp; Conditions'!#REF!,'Terms &amp; Conditions'!$F$6))</f>
        <v>0</v>
      </c>
      <c r="M35" s="29">
        <f>IF(OR(G35="",G35=Admin!$D$16,G35=Admin!$D$12),0,IF('Term time booking form'!$J$7,'Terms &amp; Conditions'!#REF!,'Terms &amp; Conditions'!$F$6))</f>
        <v>0</v>
      </c>
      <c r="N35" s="29">
        <f>IF(OR(H35="",H35=Admin!$D$16,H35=Admin!$D$12),0,IF('Term time booking form'!$J$7,'Terms &amp; Conditions'!#REF!,'Terms &amp; Conditions'!$F$6))</f>
        <v>0</v>
      </c>
    </row>
    <row r="36" spans="2:14" ht="15.75" thickBot="1">
      <c r="B36" s="29"/>
      <c r="C36" s="29"/>
      <c r="D36" s="29"/>
      <c r="E36" s="29"/>
      <c r="F36" s="29"/>
      <c r="G36" s="29"/>
      <c r="H36" s="29"/>
      <c r="I36" s="29"/>
      <c r="J36" s="29"/>
      <c r="K36" s="29"/>
      <c r="L36" s="29"/>
      <c r="M36" s="29"/>
      <c r="N36" s="29"/>
    </row>
    <row r="37" spans="2:14" ht="15.75" thickBot="1">
      <c r="B37" s="126" t="s">
        <v>121</v>
      </c>
      <c r="C37" s="107" t="s">
        <v>97</v>
      </c>
      <c r="D37" s="108"/>
      <c r="E37" s="109"/>
      <c r="F37" s="109"/>
      <c r="G37" s="109"/>
      <c r="H37" s="110"/>
      <c r="I37" s="53">
        <f>SUM(J37:N37)</f>
        <v>0</v>
      </c>
      <c r="J37" s="29">
        <f>IF(OR(D37="",D37=Admin!$D$16,D37=Admin!$D$12),0,IF('Term time booking form'!$J$7,'Terms &amp; Conditions'!#REF!,'Terms &amp; Conditions'!$F$4))</f>
        <v>0</v>
      </c>
      <c r="K37" s="29">
        <f>IF(OR(E37="",E37=Admin!$D$16,E37=Admin!$D$12),0,IF('Term time booking form'!$J$7,'Terms &amp; Conditions'!#REF!,'Terms &amp; Conditions'!$F$4))</f>
        <v>0</v>
      </c>
      <c r="L37" s="29">
        <f>IF(OR(F37="",F37=Admin!$D$16,F37=Admin!$D$12),0,IF('Term time booking form'!$J$7,'Terms &amp; Conditions'!#REF!,'Terms &amp; Conditions'!$F$4))</f>
        <v>0</v>
      </c>
      <c r="M37" s="29">
        <f>IF(OR(G37="",G37=Admin!$D$16,G37=Admin!$D$12),0,IF('Term time booking form'!$J$7,'Terms &amp; Conditions'!#REF!,'Terms &amp; Conditions'!$F$4))</f>
        <v>0</v>
      </c>
      <c r="N37" s="29">
        <f>IF(OR(H37="",H37=Admin!$D$16,H37=Admin!$D$12),0,IF('Term time booking form'!$J$7,'Terms &amp; Conditions'!#REF!,'Terms &amp; Conditions'!$F$4))</f>
        <v>0</v>
      </c>
    </row>
    <row r="38" spans="2:14" ht="15.75" thickBot="1">
      <c r="B38" s="127"/>
      <c r="C38" s="111" t="s">
        <v>95</v>
      </c>
      <c r="D38" s="112"/>
      <c r="E38" s="112"/>
      <c r="F38" s="112"/>
      <c r="G38" s="112"/>
      <c r="H38" s="112"/>
      <c r="I38" s="54">
        <f>SUM(J38:N38)</f>
        <v>0</v>
      </c>
      <c r="J38" s="29">
        <f>IF(OR(D38="",D38=Admin!$D$16,D38=Admin!$D$12),0,IF('Term time booking form'!$J$7,'Terms &amp; Conditions'!#REF!,'Terms &amp; Conditions'!$F$5))</f>
        <v>0</v>
      </c>
      <c r="K38" s="29">
        <f>IF(OR(E38="",E38=Admin!$D$16,E38=Admin!$D$12),0,IF('Term time booking form'!$J$7,'Terms &amp; Conditions'!#REF!,'Terms &amp; Conditions'!$F$5))</f>
        <v>0</v>
      </c>
      <c r="L38" s="29">
        <f>IF(OR(F38="",F38=Admin!$D$16,F38=Admin!$D$12),0,IF('Term time booking form'!$J$7,'Terms &amp; Conditions'!#REF!,'Terms &amp; Conditions'!$F$5))</f>
        <v>0</v>
      </c>
      <c r="M38" s="29">
        <f>IF(OR(G38="",G38=Admin!$D$16,G38=Admin!$D$12),0,IF('Term time booking form'!$J$7,'Terms &amp; Conditions'!#REF!,'Terms &amp; Conditions'!$F$5))</f>
        <v>0</v>
      </c>
      <c r="N38" s="29">
        <f>IF(OR(H38="",H38=Admin!$D$16,H38=Admin!$D$12),0,IF('Term time booking form'!$J$7,'Terms &amp; Conditions'!#REF!,'Terms &amp; Conditions'!$F$5))</f>
        <v>0</v>
      </c>
    </row>
    <row r="39" spans="2:14" ht="15.75" thickBot="1">
      <c r="B39" s="128"/>
      <c r="C39" s="104" t="s">
        <v>96</v>
      </c>
      <c r="D39" s="105"/>
      <c r="E39" s="105"/>
      <c r="F39" s="105"/>
      <c r="G39" s="105"/>
      <c r="H39" s="106"/>
      <c r="I39" s="55">
        <f>SUM(J39:N39)</f>
        <v>0</v>
      </c>
      <c r="J39" s="29">
        <f>IF(OR(D39="",D39=Admin!$D$16,D39=Admin!$D$12),0,IF('Term time booking form'!$J$7,'Terms &amp; Conditions'!#REF!,'Terms &amp; Conditions'!$F$6))</f>
        <v>0</v>
      </c>
      <c r="K39" s="29">
        <f>IF(OR(E39="",E39=Admin!$D$16,E39=Admin!$D$12),0,IF('Term time booking form'!$J$7,'Terms &amp; Conditions'!#REF!,'Terms &amp; Conditions'!$F$6))</f>
        <v>0</v>
      </c>
      <c r="L39" s="29">
        <f>IF(OR(F39="",F39=Admin!$D$16,F39=Admin!$D$12),0,IF('Term time booking form'!$J$7,'Terms &amp; Conditions'!#REF!,'Terms &amp; Conditions'!$F$6))</f>
        <v>0</v>
      </c>
      <c r="M39" s="29">
        <f>IF(OR(G39="",G39=Admin!$D$16,G39=Admin!$D$12),0,IF('Term time booking form'!$J$7,'Terms &amp; Conditions'!#REF!,'Terms &amp; Conditions'!$F$6))</f>
        <v>0</v>
      </c>
      <c r="N39" s="29">
        <f>IF(OR(H39="",H39=Admin!$D$16,H39=Admin!$D$12),0,IF('Term time booking form'!$J$7,'Terms &amp; Conditions'!#REF!,'Terms &amp; Conditions'!$F$6))</f>
        <v>0</v>
      </c>
    </row>
    <row r="40" spans="2:14" ht="15.75" thickBot="1">
      <c r="B40" s="29"/>
      <c r="C40" s="29"/>
      <c r="D40" s="29"/>
      <c r="E40" s="29"/>
      <c r="F40" s="29"/>
      <c r="G40" s="29"/>
      <c r="H40" s="29"/>
      <c r="I40" s="29"/>
      <c r="J40" s="29"/>
      <c r="K40" s="29"/>
      <c r="L40" s="29"/>
      <c r="M40" s="29"/>
      <c r="N40" s="29"/>
    </row>
    <row r="41" spans="2:14" ht="15.75" thickBot="1">
      <c r="B41" s="126" t="s">
        <v>120</v>
      </c>
      <c r="C41" s="107" t="s">
        <v>97</v>
      </c>
      <c r="D41" s="108"/>
      <c r="E41" s="109"/>
      <c r="F41" s="109"/>
      <c r="G41" s="109"/>
      <c r="H41" s="110"/>
      <c r="I41" s="53">
        <f>SUM(J41:N41)</f>
        <v>0</v>
      </c>
      <c r="J41" s="29">
        <f>IF(OR(D41="",D41=Admin!$D$16,D41=Admin!$D$12),0,IF('Term time booking form'!$J$7,'Terms &amp; Conditions'!#REF!,'Terms &amp; Conditions'!$F$4))</f>
        <v>0</v>
      </c>
      <c r="K41" s="29">
        <f>IF(OR(E41="",E41=Admin!$D$16,E41=Admin!$D$12),0,IF('Term time booking form'!$J$7,'Terms &amp; Conditions'!#REF!,'Terms &amp; Conditions'!$F$4))</f>
        <v>0</v>
      </c>
      <c r="L41" s="29">
        <f>IF(OR(F41="",F41=Admin!$D$16,F41=Admin!$D$12),0,IF('Term time booking form'!$J$7,'Terms &amp; Conditions'!#REF!,'Terms &amp; Conditions'!$F$4))</f>
        <v>0</v>
      </c>
      <c r="M41" s="29">
        <f>IF(OR(G41="",G41=Admin!$D$16,G41=Admin!$D$12),0,IF('Term time booking form'!$J$7,'Terms &amp; Conditions'!#REF!,'Terms &amp; Conditions'!$F$4))</f>
        <v>0</v>
      </c>
      <c r="N41" s="29">
        <f>IF(OR(H41="",H41=Admin!$D$16,H41=Admin!$D$12),0,IF('Term time booking form'!$J$7,'Terms &amp; Conditions'!#REF!,'Terms &amp; Conditions'!$F$4))</f>
        <v>0</v>
      </c>
    </row>
    <row r="42" spans="2:14" ht="15.75" thickBot="1">
      <c r="B42" s="127"/>
      <c r="C42" s="111" t="s">
        <v>95</v>
      </c>
      <c r="D42" s="112"/>
      <c r="E42" s="112"/>
      <c r="F42" s="112"/>
      <c r="G42" s="112"/>
      <c r="H42" s="112"/>
      <c r="I42" s="54">
        <f>SUM(J42:N42)</f>
        <v>0</v>
      </c>
      <c r="J42" s="29">
        <f>IF(OR(D42="",D42=Admin!$D$16,D42=Admin!$D$12),0,IF('Term time booking form'!$J$7,'Terms &amp; Conditions'!#REF!,'Terms &amp; Conditions'!$F$5))</f>
        <v>0</v>
      </c>
      <c r="K42" s="29">
        <f>IF(OR(E42="",E42=Admin!$D$16,E42=Admin!$D$12),0,IF('Term time booking form'!$J$7,'Terms &amp; Conditions'!#REF!,'Terms &amp; Conditions'!$F$5))</f>
        <v>0</v>
      </c>
      <c r="L42" s="29">
        <f>IF(OR(F42="",F42=Admin!$D$16,F42=Admin!$D$12),0,IF('Term time booking form'!$J$7,'Terms &amp; Conditions'!#REF!,'Terms &amp; Conditions'!$F$5))</f>
        <v>0</v>
      </c>
      <c r="M42" s="29">
        <f>IF(OR(G42="",G42=Admin!$D$16,G42=Admin!$D$12),0,IF('Term time booking form'!$J$7,'Terms &amp; Conditions'!#REF!,'Terms &amp; Conditions'!$F$5))</f>
        <v>0</v>
      </c>
      <c r="N42" s="29">
        <f>IF(OR(H42="",H42=Admin!$D$16,H42=Admin!$D$12),0,IF('Term time booking form'!$J$7,'Terms &amp; Conditions'!#REF!,'Terms &amp; Conditions'!$F$5))</f>
        <v>0</v>
      </c>
    </row>
    <row r="43" spans="2:14" ht="15.75" thickBot="1">
      <c r="B43" s="128"/>
      <c r="C43" s="104" t="s">
        <v>96</v>
      </c>
      <c r="D43" s="105"/>
      <c r="E43" s="105"/>
      <c r="F43" s="105"/>
      <c r="G43" s="105"/>
      <c r="H43" s="106"/>
      <c r="I43" s="55">
        <f>SUM(J43:N43)</f>
        <v>0</v>
      </c>
      <c r="J43" s="29">
        <f>IF(OR(D43="",D43=Admin!$D$16,D43=Admin!$D$12),0,IF('Term time booking form'!$J$7,'Terms &amp; Conditions'!#REF!,'Terms &amp; Conditions'!$F$6))</f>
        <v>0</v>
      </c>
      <c r="K43" s="29">
        <f>IF(OR(E43="",E43=Admin!$D$16,E43=Admin!$D$12),0,IF('Term time booking form'!$J$7,'Terms &amp; Conditions'!#REF!,'Terms &amp; Conditions'!$F$6))</f>
        <v>0</v>
      </c>
      <c r="L43" s="29">
        <f>IF(OR(F43="",F43=Admin!$D$16,F43=Admin!$D$12),0,IF('Term time booking form'!$J$7,'Terms &amp; Conditions'!#REF!,'Terms &amp; Conditions'!$F$6))</f>
        <v>0</v>
      </c>
      <c r="M43" s="29">
        <f>IF(OR(G43="",G43=Admin!$D$16,G43=Admin!$D$12),0,IF('Term time booking form'!$J$7,'Terms &amp; Conditions'!#REF!,'Terms &amp; Conditions'!$F$6))</f>
        <v>0</v>
      </c>
      <c r="N43" s="29">
        <f>IF(OR(H43="",H43=Admin!$D$16,H43=Admin!$D$12),0,IF('Term time booking form'!$J$7,'Terms &amp; Conditions'!#REF!,'Terms &amp; Conditions'!$F$6))</f>
        <v>0</v>
      </c>
    </row>
    <row r="44" spans="2:14" ht="15">
      <c r="B44" s="29"/>
      <c r="C44" s="29"/>
      <c r="D44" s="29"/>
      <c r="E44" s="29"/>
      <c r="F44" s="29"/>
      <c r="G44" s="29"/>
      <c r="H44" s="29"/>
      <c r="I44" s="29"/>
      <c r="J44" s="29"/>
      <c r="K44" s="29"/>
      <c r="L44" s="29"/>
      <c r="M44" s="29"/>
      <c r="N44" s="29"/>
    </row>
    <row r="45" spans="2:14" ht="15.75" thickBot="1">
      <c r="B45" s="29"/>
      <c r="C45" s="29"/>
      <c r="D45" s="29"/>
      <c r="E45" s="29"/>
      <c r="F45" s="29"/>
      <c r="G45" s="29"/>
      <c r="H45" s="29"/>
      <c r="I45" s="29"/>
      <c r="J45" s="29"/>
      <c r="K45" s="29"/>
      <c r="L45" s="29"/>
      <c r="M45" s="29"/>
      <c r="N45" s="29"/>
    </row>
    <row r="46" spans="3:14" ht="34.5" thickBot="1">
      <c r="C46" s="156"/>
      <c r="D46" s="157"/>
      <c r="E46" s="157"/>
      <c r="F46" s="157"/>
      <c r="G46" s="158"/>
      <c r="H46" s="19" t="s">
        <v>14</v>
      </c>
      <c r="I46" s="69">
        <f>SUM(I16:I45)</f>
        <v>0</v>
      </c>
      <c r="J46" s="1" t="s">
        <v>42</v>
      </c>
      <c r="K46" s="29"/>
      <c r="L46" s="29"/>
      <c r="M46" s="29"/>
      <c r="N46" s="29"/>
    </row>
    <row r="47" spans="3:14" ht="18.75">
      <c r="C47" s="2"/>
      <c r="D47" s="61"/>
      <c r="E47" s="61"/>
      <c r="F47" s="61"/>
      <c r="G47" s="61"/>
      <c r="H47" s="62"/>
      <c r="J47" s="1"/>
      <c r="K47" s="18"/>
      <c r="L47" s="3"/>
      <c r="M47" s="3"/>
      <c r="N47" s="4"/>
    </row>
    <row r="48" spans="2:14" ht="18.75">
      <c r="B48" s="171" t="s">
        <v>99</v>
      </c>
      <c r="C48" s="171"/>
      <c r="D48" s="171"/>
      <c r="E48" s="163" t="s">
        <v>72</v>
      </c>
      <c r="F48" s="164"/>
      <c r="G48" s="155" t="s">
        <v>56</v>
      </c>
      <c r="H48" s="155"/>
      <c r="I48" s="96"/>
      <c r="J48" s="1"/>
      <c r="K48" s="18"/>
      <c r="L48" s="3"/>
      <c r="M48" s="3"/>
      <c r="N48" s="4"/>
    </row>
    <row r="49" spans="2:14" ht="18.75">
      <c r="B49" s="171"/>
      <c r="C49" s="171"/>
      <c r="D49" s="171"/>
      <c r="E49" s="165"/>
      <c r="F49" s="166"/>
      <c r="G49" s="155" t="s">
        <v>55</v>
      </c>
      <c r="H49" s="155"/>
      <c r="I49" s="96"/>
      <c r="J49" s="1"/>
      <c r="K49" s="18"/>
      <c r="L49" s="3"/>
      <c r="M49" s="3"/>
      <c r="N49" s="4"/>
    </row>
    <row r="50" spans="2:14" ht="18.75">
      <c r="B50" s="64"/>
      <c r="C50" s="66"/>
      <c r="D50" s="67"/>
      <c r="E50" s="165"/>
      <c r="F50" s="166"/>
      <c r="G50" s="159" t="s">
        <v>59</v>
      </c>
      <c r="H50" s="160"/>
      <c r="I50" s="96"/>
      <c r="J50" s="1"/>
      <c r="K50" s="18"/>
      <c r="L50" s="3"/>
      <c r="M50" s="3"/>
      <c r="N50" s="4"/>
    </row>
    <row r="51" spans="2:14" ht="18.75">
      <c r="B51" s="75" t="s">
        <v>54</v>
      </c>
      <c r="C51" s="169"/>
      <c r="D51" s="170"/>
      <c r="E51" s="167"/>
      <c r="F51" s="168"/>
      <c r="G51" s="155" t="s">
        <v>53</v>
      </c>
      <c r="H51" s="155"/>
      <c r="I51" s="96"/>
      <c r="J51" s="1"/>
      <c r="K51" s="18"/>
      <c r="L51" s="3"/>
      <c r="M51" s="3"/>
      <c r="N51" s="4"/>
    </row>
    <row r="52" spans="2:14" ht="18.75">
      <c r="B52" s="71"/>
      <c r="C52" s="2"/>
      <c r="D52" s="2"/>
      <c r="E52" s="72"/>
      <c r="F52" s="72"/>
      <c r="G52" s="73"/>
      <c r="H52" s="74" t="s">
        <v>62</v>
      </c>
      <c r="I52" s="70">
        <f>SUM(I48:I51)</f>
        <v>0</v>
      </c>
      <c r="J52" s="5">
        <f>I46-I52</f>
        <v>0</v>
      </c>
      <c r="K52" s="18"/>
      <c r="L52" s="3"/>
      <c r="M52" s="3"/>
      <c r="N52" s="4"/>
    </row>
    <row r="53" spans="2:14" ht="18.75">
      <c r="B53" s="5"/>
      <c r="C53" s="2"/>
      <c r="D53" s="3"/>
      <c r="E53" s="3"/>
      <c r="F53" s="161" t="s">
        <v>82</v>
      </c>
      <c r="G53" s="162"/>
      <c r="H53" s="162"/>
      <c r="I53" s="162"/>
      <c r="K53" s="18"/>
      <c r="L53" s="3"/>
      <c r="M53" s="3"/>
      <c r="N53" s="4"/>
    </row>
    <row r="54" spans="2:14" ht="18.75">
      <c r="B54" s="65" t="s">
        <v>8</v>
      </c>
      <c r="C54" s="6" t="s">
        <v>9</v>
      </c>
      <c r="D54" s="6" t="s">
        <v>58</v>
      </c>
      <c r="K54" s="2"/>
      <c r="L54" s="3"/>
      <c r="M54" s="3"/>
      <c r="N54" s="4"/>
    </row>
    <row r="55" spans="2:14" ht="18.75">
      <c r="B55" s="151" t="s">
        <v>28</v>
      </c>
      <c r="C55" s="152"/>
      <c r="D55" s="11"/>
      <c r="K55" s="2"/>
      <c r="L55" s="3"/>
      <c r="M55" s="3"/>
      <c r="N55" s="4"/>
    </row>
    <row r="56" spans="11:14" ht="18.75">
      <c r="K56" s="2"/>
      <c r="L56" s="3"/>
      <c r="M56" s="3"/>
      <c r="N56" s="4"/>
    </row>
    <row r="57" spans="11:14" ht="18.75">
      <c r="K57" s="2"/>
      <c r="L57" s="3"/>
      <c r="M57" s="3"/>
      <c r="N57" s="4"/>
    </row>
    <row r="58" spans="11:14" ht="18.75">
      <c r="K58" s="2"/>
      <c r="L58" s="3"/>
      <c r="M58" s="3"/>
      <c r="N58" s="4"/>
    </row>
    <row r="60" ht="15">
      <c r="K60" s="10"/>
    </row>
    <row r="61" ht="15">
      <c r="K61" s="10"/>
    </row>
    <row r="62" ht="15">
      <c r="K62" s="10"/>
    </row>
    <row r="63" ht="15">
      <c r="K63" s="10"/>
    </row>
    <row r="64" ht="15">
      <c r="K64" s="10"/>
    </row>
    <row r="65" ht="15">
      <c r="K65" s="10"/>
    </row>
    <row r="66" ht="15">
      <c r="K66" s="10"/>
    </row>
    <row r="67" ht="15">
      <c r="K67" s="10"/>
    </row>
    <row r="68" ht="15">
      <c r="K68" s="10"/>
    </row>
    <row r="69" ht="15">
      <c r="K69" s="10"/>
    </row>
    <row r="70" ht="15">
      <c r="K70" s="10"/>
    </row>
    <row r="71" ht="15">
      <c r="K71" s="10"/>
    </row>
    <row r="72" ht="15">
      <c r="K72" s="10"/>
    </row>
    <row r="73" ht="15">
      <c r="K73" s="10"/>
    </row>
    <row r="74" ht="15">
      <c r="K74" s="10"/>
    </row>
    <row r="75" ht="15">
      <c r="K75" s="10"/>
    </row>
    <row r="76" ht="15">
      <c r="K76" s="10"/>
    </row>
    <row r="77" ht="15">
      <c r="K77" s="10"/>
    </row>
    <row r="78" ht="15">
      <c r="K78" s="10"/>
    </row>
    <row r="79" ht="15">
      <c r="K79" s="10"/>
    </row>
    <row r="80" ht="15">
      <c r="K80" s="10"/>
    </row>
    <row r="81" ht="15">
      <c r="K81" s="20"/>
    </row>
    <row r="83" spans="11:14" ht="15.75">
      <c r="K83" s="22"/>
      <c r="L83" s="23"/>
      <c r="M83" s="23"/>
      <c r="N83" s="23"/>
    </row>
    <row r="85" ht="15">
      <c r="K85" s="10"/>
    </row>
    <row r="86" ht="15">
      <c r="K86" s="10"/>
    </row>
  </sheetData>
  <sheetProtection sheet="1" objects="1" scenarios="1"/>
  <mergeCells count="29">
    <mergeCell ref="B55:C55"/>
    <mergeCell ref="B13:I13"/>
    <mergeCell ref="G48:H48"/>
    <mergeCell ref="G49:H49"/>
    <mergeCell ref="G51:H51"/>
    <mergeCell ref="C46:G46"/>
    <mergeCell ref="G50:H50"/>
    <mergeCell ref="F53:I53"/>
    <mergeCell ref="E48:F51"/>
    <mergeCell ref="C51:D51"/>
    <mergeCell ref="B48:D49"/>
    <mergeCell ref="B41:B43"/>
    <mergeCell ref="B37:B39"/>
    <mergeCell ref="B33:B35"/>
    <mergeCell ref="B29:B31"/>
    <mergeCell ref="B25:B27"/>
    <mergeCell ref="B21:B23"/>
    <mergeCell ref="B17:B19"/>
    <mergeCell ref="C3:I3"/>
    <mergeCell ref="C11:F11"/>
    <mergeCell ref="H11:I11"/>
    <mergeCell ref="B9:I9"/>
    <mergeCell ref="H6:I6"/>
    <mergeCell ref="B6:D6"/>
    <mergeCell ref="E7:G7"/>
    <mergeCell ref="E8:G8"/>
    <mergeCell ref="E6:G6"/>
    <mergeCell ref="B8:D8"/>
    <mergeCell ref="B7:D7"/>
  </mergeCells>
  <conditionalFormatting sqref="C47:G47 C46 H7:I7 E7">
    <cfRule type="expression" priority="1614" dxfId="72">
      <formula>$J$7</formula>
    </cfRule>
  </conditionalFormatting>
  <conditionalFormatting sqref="F53">
    <cfRule type="expression" priority="1401" dxfId="73">
      <formula>J52=0</formula>
    </cfRule>
  </conditionalFormatting>
  <conditionalFormatting sqref="D42">
    <cfRule type="expression" priority="70" dxfId="74">
      <formula>$D$43&lt;&gt;""</formula>
    </cfRule>
  </conditionalFormatting>
  <conditionalFormatting sqref="D43">
    <cfRule type="expression" priority="69" dxfId="74">
      <formula>$D$42&lt;&gt;""</formula>
    </cfRule>
  </conditionalFormatting>
  <conditionalFormatting sqref="E42">
    <cfRule type="expression" priority="68" dxfId="74">
      <formula>$E$43&lt;&gt;""</formula>
    </cfRule>
  </conditionalFormatting>
  <conditionalFormatting sqref="E43">
    <cfRule type="expression" priority="67" dxfId="74">
      <formula>$E$42&lt;&gt;""</formula>
    </cfRule>
  </conditionalFormatting>
  <conditionalFormatting sqref="F42">
    <cfRule type="expression" priority="66" dxfId="74">
      <formula>$F$43&lt;&gt;""</formula>
    </cfRule>
  </conditionalFormatting>
  <conditionalFormatting sqref="F43">
    <cfRule type="expression" priority="65" dxfId="74">
      <formula>$F$42&lt;&gt;""</formula>
    </cfRule>
  </conditionalFormatting>
  <conditionalFormatting sqref="G42">
    <cfRule type="expression" priority="64" dxfId="74">
      <formula>$G$43&lt;&gt;""</formula>
    </cfRule>
  </conditionalFormatting>
  <conditionalFormatting sqref="G43">
    <cfRule type="expression" priority="63" dxfId="74">
      <formula>$G$42&lt;&gt;""</formula>
    </cfRule>
  </conditionalFormatting>
  <conditionalFormatting sqref="H42">
    <cfRule type="expression" priority="62" dxfId="74">
      <formula>$H$43&lt;&gt;""</formula>
    </cfRule>
  </conditionalFormatting>
  <conditionalFormatting sqref="H43">
    <cfRule type="expression" priority="61" dxfId="74">
      <formula>$H$42&lt;&gt;""</formula>
    </cfRule>
  </conditionalFormatting>
  <conditionalFormatting sqref="D38">
    <cfRule type="expression" priority="60" dxfId="74">
      <formula>$D$39&lt;&gt;""</formula>
    </cfRule>
  </conditionalFormatting>
  <conditionalFormatting sqref="D39">
    <cfRule type="expression" priority="59" dxfId="74">
      <formula>$D$38&lt;&gt;""</formula>
    </cfRule>
  </conditionalFormatting>
  <conditionalFormatting sqref="E38">
    <cfRule type="expression" priority="58" dxfId="74">
      <formula>$E$39&lt;&gt;""</formula>
    </cfRule>
  </conditionalFormatting>
  <conditionalFormatting sqref="E39">
    <cfRule type="expression" priority="57" dxfId="74">
      <formula>$E$38&lt;&gt;""</formula>
    </cfRule>
  </conditionalFormatting>
  <conditionalFormatting sqref="F38">
    <cfRule type="expression" priority="56" dxfId="74">
      <formula>$F$39&lt;&gt;""</formula>
    </cfRule>
  </conditionalFormatting>
  <conditionalFormatting sqref="F39">
    <cfRule type="expression" priority="55" dxfId="74">
      <formula>$F$38&lt;&gt;""</formula>
    </cfRule>
  </conditionalFormatting>
  <conditionalFormatting sqref="G38">
    <cfRule type="expression" priority="54" dxfId="74">
      <formula>$G$39&lt;&gt;""</formula>
    </cfRule>
  </conditionalFormatting>
  <conditionalFormatting sqref="G39">
    <cfRule type="expression" priority="53" dxfId="74">
      <formula>$G$38&lt;&gt;""</formula>
    </cfRule>
  </conditionalFormatting>
  <conditionalFormatting sqref="H38">
    <cfRule type="expression" priority="52" dxfId="74">
      <formula>$H$39&lt;&gt;""</formula>
    </cfRule>
  </conditionalFormatting>
  <conditionalFormatting sqref="H39">
    <cfRule type="expression" priority="51" dxfId="74">
      <formula>$H$38&lt;&gt;""</formula>
    </cfRule>
  </conditionalFormatting>
  <conditionalFormatting sqref="D34">
    <cfRule type="expression" priority="50" dxfId="74">
      <formula>$D$35&lt;&gt;""</formula>
    </cfRule>
  </conditionalFormatting>
  <conditionalFormatting sqref="D35">
    <cfRule type="expression" priority="49" dxfId="74">
      <formula>$D$34&lt;&gt;""</formula>
    </cfRule>
  </conditionalFormatting>
  <conditionalFormatting sqref="E34">
    <cfRule type="expression" priority="48" dxfId="74">
      <formula>$E$35&lt;&gt;""</formula>
    </cfRule>
  </conditionalFormatting>
  <conditionalFormatting sqref="E35">
    <cfRule type="expression" priority="47" dxfId="74">
      <formula>$E$34&lt;&gt;""</formula>
    </cfRule>
  </conditionalFormatting>
  <conditionalFormatting sqref="F34">
    <cfRule type="expression" priority="46" dxfId="74">
      <formula>$F$35&lt;&gt;""</formula>
    </cfRule>
  </conditionalFormatting>
  <conditionalFormatting sqref="F35">
    <cfRule type="expression" priority="45" dxfId="74">
      <formula>$F$34&lt;&gt;""</formula>
    </cfRule>
  </conditionalFormatting>
  <conditionalFormatting sqref="G34">
    <cfRule type="expression" priority="44" dxfId="74">
      <formula>$G$35&lt;&gt;""</formula>
    </cfRule>
  </conditionalFormatting>
  <conditionalFormatting sqref="G35">
    <cfRule type="expression" priority="43" dxfId="74">
      <formula>$G$34&lt;&gt;""</formula>
    </cfRule>
  </conditionalFormatting>
  <conditionalFormatting sqref="H34">
    <cfRule type="expression" priority="42" dxfId="74">
      <formula>$H$35&lt;&gt;""</formula>
    </cfRule>
  </conditionalFormatting>
  <conditionalFormatting sqref="H35">
    <cfRule type="expression" priority="41" dxfId="74">
      <formula>$H$34&lt;&gt;""</formula>
    </cfRule>
  </conditionalFormatting>
  <conditionalFormatting sqref="D30">
    <cfRule type="expression" priority="40" dxfId="74">
      <formula>$D$31&lt;&gt;""</formula>
    </cfRule>
  </conditionalFormatting>
  <conditionalFormatting sqref="D31">
    <cfRule type="expression" priority="39" dxfId="74">
      <formula>$D$30&lt;&gt;""</formula>
    </cfRule>
  </conditionalFormatting>
  <conditionalFormatting sqref="E30">
    <cfRule type="expression" priority="38" dxfId="74">
      <formula>$E$31&lt;&gt;""</formula>
    </cfRule>
  </conditionalFormatting>
  <conditionalFormatting sqref="E31">
    <cfRule type="expression" priority="37" dxfId="74">
      <formula>$E$30&lt;&gt;""</formula>
    </cfRule>
  </conditionalFormatting>
  <conditionalFormatting sqref="F30">
    <cfRule type="expression" priority="36" dxfId="74">
      <formula>$F$31&lt;&gt;""</formula>
    </cfRule>
  </conditionalFormatting>
  <conditionalFormatting sqref="F31">
    <cfRule type="expression" priority="35" dxfId="74">
      <formula>$F$30&lt;&gt;""</formula>
    </cfRule>
  </conditionalFormatting>
  <conditionalFormatting sqref="G30">
    <cfRule type="expression" priority="34" dxfId="74">
      <formula>$G$31&lt;&gt;""</formula>
    </cfRule>
  </conditionalFormatting>
  <conditionalFormatting sqref="G31">
    <cfRule type="expression" priority="33" dxfId="74">
      <formula>$G$30&lt;&gt;""</formula>
    </cfRule>
  </conditionalFormatting>
  <conditionalFormatting sqref="H30">
    <cfRule type="expression" priority="32" dxfId="74">
      <formula>$H$31&lt;&gt;""</formula>
    </cfRule>
  </conditionalFormatting>
  <conditionalFormatting sqref="H31">
    <cfRule type="expression" priority="31" dxfId="74">
      <formula>$H$30&lt;&gt;""</formula>
    </cfRule>
  </conditionalFormatting>
  <conditionalFormatting sqref="D26">
    <cfRule type="expression" priority="30" dxfId="74">
      <formula>$D$27&lt;&gt;""</formula>
    </cfRule>
  </conditionalFormatting>
  <conditionalFormatting sqref="D27">
    <cfRule type="expression" priority="29" dxfId="74">
      <formula>$D$26&lt;&gt;""</formula>
    </cfRule>
  </conditionalFormatting>
  <conditionalFormatting sqref="E26">
    <cfRule type="expression" priority="28" dxfId="74">
      <formula>$E$27&lt;&gt;""</formula>
    </cfRule>
  </conditionalFormatting>
  <conditionalFormatting sqref="E27">
    <cfRule type="expression" priority="27" dxfId="74">
      <formula>$E$26&lt;&gt;""</formula>
    </cfRule>
  </conditionalFormatting>
  <conditionalFormatting sqref="F26">
    <cfRule type="expression" priority="26" dxfId="74">
      <formula>$F$27&lt;&gt;""</formula>
    </cfRule>
  </conditionalFormatting>
  <conditionalFormatting sqref="F27">
    <cfRule type="expression" priority="25" dxfId="74">
      <formula>$F$26&lt;&gt;""</formula>
    </cfRule>
  </conditionalFormatting>
  <conditionalFormatting sqref="G26">
    <cfRule type="expression" priority="24" dxfId="74">
      <formula>$G$27&lt;&gt;""</formula>
    </cfRule>
  </conditionalFormatting>
  <conditionalFormatting sqref="G27">
    <cfRule type="expression" priority="23" dxfId="74">
      <formula>$G$26&lt;&gt;""</formula>
    </cfRule>
  </conditionalFormatting>
  <conditionalFormatting sqref="H26">
    <cfRule type="expression" priority="22" dxfId="74">
      <formula>$H$27&lt;&gt;""</formula>
    </cfRule>
  </conditionalFormatting>
  <conditionalFormatting sqref="H27">
    <cfRule type="expression" priority="21" dxfId="74">
      <formula>$H$26&lt;&gt;""</formula>
    </cfRule>
  </conditionalFormatting>
  <conditionalFormatting sqref="D22">
    <cfRule type="expression" priority="20" dxfId="74">
      <formula>$D$23&lt;&gt;""</formula>
    </cfRule>
  </conditionalFormatting>
  <conditionalFormatting sqref="D23">
    <cfRule type="expression" priority="19" dxfId="74">
      <formula>$D$22&lt;&gt;""</formula>
    </cfRule>
  </conditionalFormatting>
  <conditionalFormatting sqref="E22">
    <cfRule type="expression" priority="18" dxfId="74">
      <formula>$E$23&lt;&gt;""</formula>
    </cfRule>
  </conditionalFormatting>
  <conditionalFormatting sqref="E23">
    <cfRule type="expression" priority="17" dxfId="74">
      <formula>$E$22&lt;&gt;""</formula>
    </cfRule>
  </conditionalFormatting>
  <conditionalFormatting sqref="F22">
    <cfRule type="expression" priority="16" dxfId="74">
      <formula>$F$23&lt;&gt;""</formula>
    </cfRule>
  </conditionalFormatting>
  <conditionalFormatting sqref="F23">
    <cfRule type="expression" priority="15" dxfId="74">
      <formula>$F$22&lt;&gt;""</formula>
    </cfRule>
  </conditionalFormatting>
  <conditionalFormatting sqref="G22">
    <cfRule type="expression" priority="14" dxfId="74">
      <formula>$G$23&lt;&gt;""</formula>
    </cfRule>
  </conditionalFormatting>
  <conditionalFormatting sqref="G23">
    <cfRule type="expression" priority="13" dxfId="74">
      <formula>$G$22&lt;&gt;""</formula>
    </cfRule>
  </conditionalFormatting>
  <conditionalFormatting sqref="H22">
    <cfRule type="expression" priority="12" dxfId="74">
      <formula>$H$23&lt;&gt;""</formula>
    </cfRule>
  </conditionalFormatting>
  <conditionalFormatting sqref="H23">
    <cfRule type="expression" priority="11" dxfId="74">
      <formula>$H$22&lt;&gt;""</formula>
    </cfRule>
  </conditionalFormatting>
  <conditionalFormatting sqref="D18">
    <cfRule type="expression" priority="10" dxfId="74">
      <formula>$D$19&lt;&gt;""</formula>
    </cfRule>
  </conditionalFormatting>
  <conditionalFormatting sqref="D19">
    <cfRule type="expression" priority="9" dxfId="74">
      <formula>$D$18&lt;&gt;""</formula>
    </cfRule>
  </conditionalFormatting>
  <conditionalFormatting sqref="E18">
    <cfRule type="expression" priority="8" dxfId="74">
      <formula>$E$19&lt;&gt;""</formula>
    </cfRule>
  </conditionalFormatting>
  <conditionalFormatting sqref="E19">
    <cfRule type="expression" priority="7" dxfId="74">
      <formula>$E$18&lt;&gt;""</formula>
    </cfRule>
  </conditionalFormatting>
  <conditionalFormatting sqref="F18">
    <cfRule type="expression" priority="6" dxfId="74">
      <formula>$F$19&lt;&gt;""</formula>
    </cfRule>
  </conditionalFormatting>
  <conditionalFormatting sqref="F19">
    <cfRule type="expression" priority="5" dxfId="74">
      <formula>$F$18&lt;&gt;""</formula>
    </cfRule>
  </conditionalFormatting>
  <conditionalFormatting sqref="G18">
    <cfRule type="expression" priority="4" dxfId="74">
      <formula>$G$19&lt;&gt;""</formula>
    </cfRule>
  </conditionalFormatting>
  <conditionalFormatting sqref="G19">
    <cfRule type="expression" priority="3" dxfId="74">
      <formula>$G$18&lt;&gt;""</formula>
    </cfRule>
  </conditionalFormatting>
  <conditionalFormatting sqref="H18">
    <cfRule type="expression" priority="2" dxfId="74">
      <formula>$H$19&lt;&gt;""</formula>
    </cfRule>
  </conditionalFormatting>
  <conditionalFormatting sqref="H19">
    <cfRule type="expression" priority="1" dxfId="74">
      <formula>$H$18&lt;&gt;""</formula>
    </cfRule>
  </conditionalFormatting>
  <printOptions/>
  <pageMargins left="0.25" right="0.25" top="0.75" bottom="0.75" header="0.3" footer="0.3"/>
  <pageSetup fitToHeight="1" fitToWidth="1" horizontalDpi="600" verticalDpi="600" orientation="portrait" paperSize="9" scale="74"/>
  <drawing r:id="rId2"/>
  <legacy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G46"/>
  <sheetViews>
    <sheetView zoomScalePageLayoutView="0" workbookViewId="0" topLeftCell="A1">
      <selection activeCell="E13" sqref="E13"/>
    </sheetView>
  </sheetViews>
  <sheetFormatPr defaultColWidth="8.8515625" defaultRowHeight="15"/>
  <cols>
    <col min="1" max="1" width="8.8515625" style="56" customWidth="1"/>
    <col min="2" max="2" width="8.8515625" style="0" customWidth="1"/>
    <col min="3" max="3" width="96.8515625" style="59" customWidth="1"/>
    <col min="4" max="4" width="6.421875" style="59" customWidth="1"/>
    <col min="5" max="5" width="25.8515625" style="0" customWidth="1"/>
  </cols>
  <sheetData>
    <row r="1" ht="18.75">
      <c r="B1" s="57" t="s">
        <v>68</v>
      </c>
    </row>
    <row r="3" spans="1:6" ht="18.75">
      <c r="A3" s="56">
        <v>1</v>
      </c>
      <c r="B3" s="77" t="s">
        <v>51</v>
      </c>
      <c r="C3" s="78"/>
      <c r="E3" s="114" t="s">
        <v>118</v>
      </c>
      <c r="F3" s="115"/>
    </row>
    <row r="4" spans="2:6" ht="15">
      <c r="B4" s="79" t="s">
        <v>64</v>
      </c>
      <c r="C4" s="80" t="s">
        <v>87</v>
      </c>
      <c r="E4" s="116" t="s">
        <v>46</v>
      </c>
      <c r="F4" s="117">
        <f>Admin!P4</f>
        <v>5</v>
      </c>
    </row>
    <row r="5" spans="2:6" ht="15.75">
      <c r="B5" s="79" t="s">
        <v>65</v>
      </c>
      <c r="C5" s="81" t="s">
        <v>60</v>
      </c>
      <c r="E5" s="119"/>
      <c r="F5" s="120"/>
    </row>
    <row r="6" spans="2:6" ht="15.75">
      <c r="B6" s="82" t="s">
        <v>65</v>
      </c>
      <c r="C6" s="83" t="s">
        <v>88</v>
      </c>
      <c r="E6" s="118" t="s">
        <v>30</v>
      </c>
      <c r="F6" s="121">
        <f>Admin!P6</f>
        <v>14</v>
      </c>
    </row>
    <row r="7" ht="11.25" customHeight="1">
      <c r="C7" s="60"/>
    </row>
    <row r="8" spans="1:3" ht="15">
      <c r="A8" s="56">
        <v>2</v>
      </c>
      <c r="B8" s="77" t="s">
        <v>63</v>
      </c>
      <c r="C8" s="84"/>
    </row>
    <row r="9" spans="2:3" ht="32.25" customHeight="1">
      <c r="B9" s="85" t="s">
        <v>64</v>
      </c>
      <c r="C9" s="83" t="s">
        <v>111</v>
      </c>
    </row>
    <row r="10" ht="9.75" customHeight="1">
      <c r="C10" s="60"/>
    </row>
    <row r="11" spans="1:3" ht="15">
      <c r="A11" s="56">
        <v>3</v>
      </c>
      <c r="B11" s="77" t="s">
        <v>114</v>
      </c>
      <c r="C11" s="84"/>
    </row>
    <row r="12" spans="2:7" ht="19.5" customHeight="1">
      <c r="B12" s="86" t="s">
        <v>64</v>
      </c>
      <c r="C12" s="81" t="s">
        <v>100</v>
      </c>
      <c r="G12" s="81"/>
    </row>
    <row r="13" spans="2:5" ht="21" customHeight="1">
      <c r="B13" s="87" t="s">
        <v>65</v>
      </c>
      <c r="C13" s="81" t="s">
        <v>112</v>
      </c>
      <c r="E13" s="58"/>
    </row>
    <row r="14" spans="2:5" ht="100.5" customHeight="1">
      <c r="B14" s="87" t="s">
        <v>67</v>
      </c>
      <c r="C14" s="88" t="s">
        <v>117</v>
      </c>
      <c r="E14" s="58"/>
    </row>
    <row r="15" spans="2:5" ht="43.5" customHeight="1">
      <c r="B15" s="87" t="s">
        <v>66</v>
      </c>
      <c r="C15" s="81" t="s">
        <v>101</v>
      </c>
      <c r="E15" s="58"/>
    </row>
    <row r="16" spans="2:5" ht="19.5" customHeight="1">
      <c r="B16" s="87" t="s">
        <v>69</v>
      </c>
      <c r="C16" s="81" t="s">
        <v>102</v>
      </c>
      <c r="E16" s="58"/>
    </row>
    <row r="17" spans="2:5" ht="31.5">
      <c r="B17" s="87" t="s">
        <v>70</v>
      </c>
      <c r="C17" s="88" t="s">
        <v>103</v>
      </c>
      <c r="E17" s="58"/>
    </row>
    <row r="18" spans="2:5" ht="64.5" customHeight="1">
      <c r="B18" s="87" t="s">
        <v>89</v>
      </c>
      <c r="C18" s="113" t="s">
        <v>113</v>
      </c>
      <c r="E18" s="58"/>
    </row>
    <row r="19" spans="2:5" ht="20.25" customHeight="1">
      <c r="B19" s="87" t="s">
        <v>91</v>
      </c>
      <c r="C19" s="81" t="s">
        <v>90</v>
      </c>
      <c r="E19" s="58"/>
    </row>
    <row r="20" spans="2:5" ht="31.5">
      <c r="B20" s="85" t="s">
        <v>104</v>
      </c>
      <c r="C20" s="83" t="s">
        <v>92</v>
      </c>
      <c r="E20" s="58"/>
    </row>
    <row r="21" spans="3:5" ht="13.5" customHeight="1">
      <c r="C21" s="60"/>
      <c r="E21" s="58"/>
    </row>
    <row r="22" spans="1:5" ht="13.5" customHeight="1">
      <c r="A22" s="56">
        <v>4</v>
      </c>
      <c r="B22" s="77" t="s">
        <v>107</v>
      </c>
      <c r="C22" s="78"/>
      <c r="E22" s="58"/>
    </row>
    <row r="23" spans="2:5" ht="42" customHeight="1">
      <c r="B23" s="87" t="s">
        <v>64</v>
      </c>
      <c r="C23" s="88" t="s">
        <v>108</v>
      </c>
      <c r="E23" s="58"/>
    </row>
    <row r="24" spans="2:5" ht="24.75" customHeight="1">
      <c r="B24" s="87" t="s">
        <v>65</v>
      </c>
      <c r="C24" s="88" t="s">
        <v>105</v>
      </c>
      <c r="E24" s="58"/>
    </row>
    <row r="25" spans="2:5" ht="27.75" customHeight="1">
      <c r="B25" s="85" t="s">
        <v>67</v>
      </c>
      <c r="C25" s="89" t="s">
        <v>106</v>
      </c>
      <c r="E25" s="58"/>
    </row>
    <row r="26" spans="2:5" ht="15">
      <c r="B26" s="76"/>
      <c r="E26" s="58"/>
    </row>
    <row r="27" spans="2:5" ht="15">
      <c r="B27" s="76"/>
      <c r="E27" s="58"/>
    </row>
    <row r="28" spans="1:5" ht="18" customHeight="1">
      <c r="A28" s="56">
        <v>5</v>
      </c>
      <c r="B28" s="77" t="s">
        <v>49</v>
      </c>
      <c r="C28" s="84"/>
      <c r="E28" s="58"/>
    </row>
    <row r="29" spans="2:3" ht="135" customHeight="1">
      <c r="B29" s="87" t="s">
        <v>64</v>
      </c>
      <c r="C29" s="81" t="s">
        <v>93</v>
      </c>
    </row>
    <row r="30" spans="2:5" ht="31.5">
      <c r="B30" s="87" t="s">
        <v>65</v>
      </c>
      <c r="C30" s="81" t="s">
        <v>71</v>
      </c>
      <c r="E30" s="58"/>
    </row>
    <row r="31" spans="2:3" ht="31.5" customHeight="1">
      <c r="B31" s="87" t="s">
        <v>67</v>
      </c>
      <c r="C31" s="81" t="s">
        <v>73</v>
      </c>
    </row>
    <row r="32" spans="2:5" ht="31.5">
      <c r="B32" s="87" t="s">
        <v>66</v>
      </c>
      <c r="C32" s="88" t="s">
        <v>50</v>
      </c>
      <c r="E32" s="58"/>
    </row>
    <row r="33" spans="2:5" ht="48">
      <c r="B33" s="85" t="s">
        <v>69</v>
      </c>
      <c r="C33" s="89" t="s">
        <v>61</v>
      </c>
      <c r="E33" s="58"/>
    </row>
    <row r="34" spans="2:5" ht="15">
      <c r="B34" s="76"/>
      <c r="E34" s="26"/>
    </row>
    <row r="35" spans="2:5" ht="15">
      <c r="B35" s="56"/>
      <c r="E35" s="58"/>
    </row>
    <row r="36" spans="2:5" ht="33" customHeight="1">
      <c r="B36" s="76"/>
      <c r="E36" s="58"/>
    </row>
    <row r="37" spans="2:5" ht="15">
      <c r="B37" s="76"/>
      <c r="C37" s="60"/>
      <c r="E37" s="58"/>
    </row>
    <row r="38" spans="2:5" ht="48" customHeight="1">
      <c r="B38" s="76"/>
      <c r="E38" s="58"/>
    </row>
    <row r="39" spans="2:5" ht="15">
      <c r="B39" s="76"/>
      <c r="E39" s="58"/>
    </row>
    <row r="40" spans="2:5" ht="15">
      <c r="B40" s="56"/>
      <c r="E40" s="58"/>
    </row>
    <row r="41" spans="2:5" ht="15">
      <c r="B41" s="76"/>
      <c r="E41" s="58"/>
    </row>
    <row r="42" spans="2:5" ht="15">
      <c r="B42" s="76"/>
      <c r="C42" s="60"/>
      <c r="E42" s="58"/>
    </row>
    <row r="43" ht="15">
      <c r="E43" s="58"/>
    </row>
    <row r="44" ht="15">
      <c r="E44" s="58"/>
    </row>
    <row r="45" spans="2:5" ht="15">
      <c r="B45" s="56"/>
      <c r="E45" s="58"/>
    </row>
    <row r="46" ht="15">
      <c r="E46" s="58"/>
    </row>
  </sheetData>
  <sheetProtection sheet="1" objects="1" scenarios="1"/>
  <printOptions/>
  <pageMargins left="0.25" right="0.25" top="0.75" bottom="0.75" header="0.3" footer="0.3"/>
  <pageSetup fitToHeight="1" fitToWidth="1" horizontalDpi="600" verticalDpi="600" orientation="portrait" paperSize="9" scale="55"/>
</worksheet>
</file>

<file path=xl/worksheets/sheet3.xml><?xml version="1.0" encoding="utf-8"?>
<worksheet xmlns="http://schemas.openxmlformats.org/spreadsheetml/2006/main" xmlns:r="http://schemas.openxmlformats.org/officeDocument/2006/relationships">
  <sheetPr codeName="Sheet3"/>
  <dimension ref="A1:R36"/>
  <sheetViews>
    <sheetView zoomScale="85" zoomScaleNormal="85" zoomScalePageLayoutView="0" workbookViewId="0" topLeftCell="A1">
      <selection activeCell="A6" sqref="A6"/>
    </sheetView>
  </sheetViews>
  <sheetFormatPr defaultColWidth="8.8515625" defaultRowHeight="15"/>
  <cols>
    <col min="1" max="1" width="16.8515625" style="29" customWidth="1"/>
    <col min="2" max="3" width="8.8515625" style="29" customWidth="1"/>
    <col min="4" max="4" width="17.140625" style="29" customWidth="1"/>
    <col min="5" max="5" width="12.421875" style="29" customWidth="1"/>
    <col min="6" max="6" width="8.8515625" style="29" customWidth="1"/>
    <col min="7" max="7" width="10.8515625" style="29" bestFit="1" customWidth="1"/>
    <col min="8" max="12" width="8.8515625" style="29" customWidth="1"/>
    <col min="13" max="13" width="9.140625" style="29" customWidth="1"/>
    <col min="14" max="14" width="8.8515625" style="29" customWidth="1"/>
    <col min="15" max="15" width="28.421875" style="29" customWidth="1"/>
    <col min="16" max="16" width="12.00390625" style="29" customWidth="1"/>
    <col min="17" max="17" width="8.8515625" style="29" customWidth="1"/>
    <col min="18" max="18" width="26.421875" style="29" customWidth="1"/>
    <col min="19" max="16384" width="8.8515625" style="29" customWidth="1"/>
  </cols>
  <sheetData>
    <row r="1" ht="15.75" thickBot="1">
      <c r="A1" s="28" t="s">
        <v>15</v>
      </c>
    </row>
    <row r="2" spans="1:15" ht="21.75" thickBot="1">
      <c r="A2" s="28"/>
      <c r="C2" s="30"/>
      <c r="D2" s="31"/>
      <c r="E2" s="31"/>
      <c r="F2" s="31"/>
      <c r="G2" s="31"/>
      <c r="H2" s="31"/>
      <c r="I2" s="32"/>
      <c r="O2" s="49" t="s">
        <v>47</v>
      </c>
    </row>
    <row r="3" spans="1:17" ht="15.75" thickBot="1">
      <c r="A3" s="28"/>
      <c r="C3" s="33" t="s">
        <v>16</v>
      </c>
      <c r="G3" s="93">
        <v>2023</v>
      </c>
      <c r="I3" s="34"/>
      <c r="L3"/>
      <c r="O3" s="47"/>
      <c r="P3" s="48" t="s">
        <v>44</v>
      </c>
      <c r="Q3" s="48" t="s">
        <v>45</v>
      </c>
    </row>
    <row r="4" spans="3:17" ht="15">
      <c r="C4" s="33" t="s">
        <v>11</v>
      </c>
      <c r="G4" s="93" t="s">
        <v>26</v>
      </c>
      <c r="I4" s="34"/>
      <c r="L4"/>
      <c r="O4" s="50" t="s">
        <v>46</v>
      </c>
      <c r="P4" s="99">
        <v>5</v>
      </c>
      <c r="Q4" s="99">
        <v>5</v>
      </c>
    </row>
    <row r="5" spans="3:17" ht="15">
      <c r="C5" s="33"/>
      <c r="G5" s="94"/>
      <c r="I5" s="34"/>
      <c r="L5"/>
      <c r="O5" s="51" t="s">
        <v>29</v>
      </c>
      <c r="P5" s="100">
        <v>0</v>
      </c>
      <c r="Q5" s="100">
        <v>0</v>
      </c>
    </row>
    <row r="6" spans="3:17" ht="15.75" thickBot="1">
      <c r="C6" s="125" t="s">
        <v>127</v>
      </c>
      <c r="G6" s="95">
        <v>45425</v>
      </c>
      <c r="I6" s="34"/>
      <c r="L6"/>
      <c r="O6" s="52" t="s">
        <v>30</v>
      </c>
      <c r="P6" s="101">
        <v>14</v>
      </c>
      <c r="Q6" s="101">
        <v>14</v>
      </c>
    </row>
    <row r="7" spans="3:18" ht="15">
      <c r="C7" s="33"/>
      <c r="G7" s="94"/>
      <c r="I7" s="34"/>
      <c r="L7"/>
      <c r="M7"/>
      <c r="N7"/>
      <c r="O7"/>
      <c r="P7" s="102"/>
      <c r="Q7" s="102"/>
      <c r="R7"/>
    </row>
    <row r="8" spans="3:18" ht="15">
      <c r="C8" s="33" t="s">
        <v>12</v>
      </c>
      <c r="G8" s="93">
        <v>7</v>
      </c>
      <c r="I8" s="34"/>
      <c r="L8"/>
      <c r="M8"/>
      <c r="N8"/>
      <c r="O8" t="s">
        <v>48</v>
      </c>
      <c r="P8" s="103" t="s">
        <v>119</v>
      </c>
      <c r="Q8" s="102"/>
      <c r="R8"/>
    </row>
    <row r="9" spans="3:18" ht="15">
      <c r="C9" s="33" t="s">
        <v>27</v>
      </c>
      <c r="G9" s="95">
        <v>45446</v>
      </c>
      <c r="I9" s="34"/>
      <c r="L9"/>
      <c r="M9"/>
      <c r="N9"/>
      <c r="O9"/>
      <c r="P9"/>
      <c r="Q9"/>
      <c r="R9"/>
    </row>
    <row r="10" spans="3:18" ht="15">
      <c r="C10" s="33"/>
      <c r="G10" s="35"/>
      <c r="I10" s="34"/>
      <c r="L10"/>
      <c r="M10"/>
      <c r="N10"/>
      <c r="O10"/>
      <c r="P10"/>
      <c r="Q10"/>
      <c r="R10"/>
    </row>
    <row r="11" spans="3:18" ht="15.75" thickBot="1">
      <c r="C11" s="33"/>
      <c r="F11" s="36" t="s">
        <v>39</v>
      </c>
      <c r="G11" s="36" t="s">
        <v>31</v>
      </c>
      <c r="H11" s="29" t="s">
        <v>43</v>
      </c>
      <c r="I11" s="34"/>
      <c r="L11"/>
      <c r="M11"/>
      <c r="N11"/>
      <c r="O11"/>
      <c r="P11"/>
      <c r="Q11"/>
      <c r="R11"/>
    </row>
    <row r="12" spans="3:9" ht="16.5" thickBot="1">
      <c r="C12" s="33" t="s">
        <v>41</v>
      </c>
      <c r="D12" s="46" t="s">
        <v>110</v>
      </c>
      <c r="E12" s="29">
        <v>1</v>
      </c>
      <c r="F12" s="93"/>
      <c r="G12" s="93"/>
      <c r="H12" s="37"/>
      <c r="I12" s="34"/>
    </row>
    <row r="13" spans="3:16" ht="15">
      <c r="C13" s="33"/>
      <c r="E13" s="29">
        <v>2</v>
      </c>
      <c r="F13" s="93"/>
      <c r="G13" s="93"/>
      <c r="H13" s="37"/>
      <c r="I13" s="34"/>
      <c r="O13" s="56" t="s">
        <v>57</v>
      </c>
      <c r="P13" s="26"/>
    </row>
    <row r="14" spans="3:15" ht="15">
      <c r="C14" s="33"/>
      <c r="E14" s="29">
        <v>3</v>
      </c>
      <c r="F14" s="93"/>
      <c r="G14" s="93"/>
      <c r="H14" s="37"/>
      <c r="I14" s="34"/>
      <c r="O14" t="s">
        <v>74</v>
      </c>
    </row>
    <row r="15" spans="3:16" ht="15.75" thickBot="1">
      <c r="C15" s="33"/>
      <c r="I15" s="34"/>
      <c r="O15" t="s">
        <v>75</v>
      </c>
      <c r="P15" s="26"/>
    </row>
    <row r="16" spans="3:16" ht="16.5" thickBot="1">
      <c r="C16" s="33" t="s">
        <v>41</v>
      </c>
      <c r="D16" s="92" t="s">
        <v>109</v>
      </c>
      <c r="E16" s="29">
        <v>1</v>
      </c>
      <c r="F16" s="93"/>
      <c r="G16" s="93"/>
      <c r="H16" s="37"/>
      <c r="I16" s="34"/>
      <c r="O16" t="s">
        <v>76</v>
      </c>
      <c r="P16" s="26"/>
    </row>
    <row r="17" spans="3:16" ht="15">
      <c r="C17" s="38"/>
      <c r="E17" s="29">
        <v>2</v>
      </c>
      <c r="F17" s="93"/>
      <c r="G17" s="93"/>
      <c r="H17" s="37"/>
      <c r="I17" s="34"/>
      <c r="O17" t="s">
        <v>77</v>
      </c>
      <c r="P17" s="26"/>
    </row>
    <row r="18" spans="3:16" ht="15">
      <c r="C18" s="38"/>
      <c r="I18" s="34"/>
      <c r="O18" t="s">
        <v>78</v>
      </c>
      <c r="P18" s="26"/>
    </row>
    <row r="19" spans="3:16" ht="15.75" thickBot="1">
      <c r="C19" s="39"/>
      <c r="D19" s="40"/>
      <c r="E19" s="40"/>
      <c r="F19" s="40"/>
      <c r="G19" s="40"/>
      <c r="H19" s="40"/>
      <c r="I19" s="41"/>
      <c r="O19" t="s">
        <v>79</v>
      </c>
      <c r="P19" s="26"/>
    </row>
    <row r="20" ht="15">
      <c r="O20" t="s">
        <v>80</v>
      </c>
    </row>
    <row r="21" ht="15">
      <c r="O21" t="s">
        <v>84</v>
      </c>
    </row>
    <row r="22" ht="15">
      <c r="O22" t="s">
        <v>81</v>
      </c>
    </row>
    <row r="23" spans="3:15" ht="15">
      <c r="C23" s="29" t="s">
        <v>19</v>
      </c>
      <c r="O23" t="s">
        <v>85</v>
      </c>
    </row>
    <row r="24" spans="3:15" ht="15">
      <c r="C24" s="28" t="s">
        <v>17</v>
      </c>
      <c r="D24" s="28" t="s">
        <v>18</v>
      </c>
      <c r="E24" s="28" t="s">
        <v>32</v>
      </c>
      <c r="F24" s="28" t="s">
        <v>33</v>
      </c>
      <c r="H24" s="56"/>
      <c r="O24" s="102" t="s">
        <v>86</v>
      </c>
    </row>
    <row r="25" spans="3:6" ht="15">
      <c r="C25" s="29">
        <v>2021</v>
      </c>
      <c r="D25" s="29" t="s">
        <v>20</v>
      </c>
      <c r="E25" s="29" t="s">
        <v>34</v>
      </c>
      <c r="F25" s="29">
        <v>1</v>
      </c>
    </row>
    <row r="26" spans="3:6" ht="15">
      <c r="C26" s="29">
        <v>2022</v>
      </c>
      <c r="D26" s="29" t="s">
        <v>21</v>
      </c>
      <c r="E26" s="29" t="s">
        <v>35</v>
      </c>
      <c r="F26" s="29">
        <v>2</v>
      </c>
    </row>
    <row r="27" spans="3:6" ht="15">
      <c r="C27" s="29">
        <v>2023</v>
      </c>
      <c r="D27" s="29" t="s">
        <v>22</v>
      </c>
      <c r="E27" s="29" t="s">
        <v>36</v>
      </c>
      <c r="F27" s="29">
        <v>3</v>
      </c>
    </row>
    <row r="28" spans="3:6" ht="15">
      <c r="C28">
        <v>2024</v>
      </c>
      <c r="D28" s="29" t="s">
        <v>23</v>
      </c>
      <c r="E28" s="29" t="s">
        <v>37</v>
      </c>
      <c r="F28" s="29">
        <v>4</v>
      </c>
    </row>
    <row r="29" spans="3:6" ht="15">
      <c r="C29">
        <v>2025</v>
      </c>
      <c r="D29" s="29" t="s">
        <v>24</v>
      </c>
      <c r="E29" s="29" t="s">
        <v>38</v>
      </c>
      <c r="F29" s="29">
        <v>5</v>
      </c>
    </row>
    <row r="30" spans="3:6" ht="15">
      <c r="C30">
        <v>2026</v>
      </c>
      <c r="D30" s="29" t="s">
        <v>25</v>
      </c>
      <c r="F30" s="29">
        <v>6</v>
      </c>
    </row>
    <row r="31" spans="4:6" ht="15">
      <c r="D31" s="29" t="s">
        <v>26</v>
      </c>
      <c r="F31" s="29">
        <v>7</v>
      </c>
    </row>
    <row r="32" ht="15">
      <c r="F32" s="29">
        <v>8</v>
      </c>
    </row>
    <row r="33" ht="15.75" thickBot="1">
      <c r="A33" s="42" t="s">
        <v>40</v>
      </c>
    </row>
    <row r="34" spans="2:14" ht="30.75" thickBot="1">
      <c r="B34" s="43"/>
      <c r="C34" s="107" t="s">
        <v>97</v>
      </c>
      <c r="D34" s="108"/>
      <c r="E34" s="109"/>
      <c r="F34" s="109"/>
      <c r="G34" s="109"/>
      <c r="H34" s="110"/>
      <c r="I34" s="53">
        <f>SUM(J34:N34)</f>
        <v>0</v>
      </c>
      <c r="J34" s="29">
        <f>IF(OR(D34="",D34=Admin!$D$16,D34=Admin!$D$12),0,IF('Term time booking form'!$J$7,'Terms &amp; Conditions'!#REF!,'Terms &amp; Conditions'!$F$4))</f>
        <v>0</v>
      </c>
      <c r="K34" s="29">
        <f>IF(OR(E34="",E34=Admin!$D$16,E34=Admin!$D$12),0,IF('Term time booking form'!$J$7,'Terms &amp; Conditions'!#REF!,'Terms &amp; Conditions'!$F$4))</f>
        <v>0</v>
      </c>
      <c r="L34" s="29">
        <f>IF(OR(F34="",F34=Admin!$D$16,F34=Admin!$D$12),0,IF('Term time booking form'!$J$7,'Terms &amp; Conditions'!#REF!,'Terms &amp; Conditions'!$F$4))</f>
        <v>0</v>
      </c>
      <c r="M34" s="29">
        <f>IF(OR(G34="",G34=Admin!$D$16,G34=Admin!$D$12),0,IF('Term time booking form'!$J$7,'Terms &amp; Conditions'!#REF!,'Terms &amp; Conditions'!$F$4))</f>
        <v>0</v>
      </c>
      <c r="N34" s="29">
        <f>IF(OR(H34="",H34=Admin!$D$16,H34=Admin!$D$12),0,IF('Term time booking form'!$J$7,'Terms &amp; Conditions'!#REF!,'Terms &amp; Conditions'!$F$4))</f>
        <v>0</v>
      </c>
    </row>
    <row r="35" spans="2:14" ht="15.75" thickBot="1">
      <c r="B35" s="44"/>
      <c r="C35" s="111" t="s">
        <v>95</v>
      </c>
      <c r="D35" s="112"/>
      <c r="E35" s="112"/>
      <c r="F35" s="112"/>
      <c r="G35" s="112"/>
      <c r="H35" s="112"/>
      <c r="I35" s="54">
        <f>SUM(J35:N35)</f>
        <v>0</v>
      </c>
      <c r="J35" s="29">
        <f>IF(OR(D35="",D35=Admin!$D$16,D35=Admin!$D$12),0,IF('Term time booking form'!$J$7,'Terms &amp; Conditions'!#REF!,'Terms &amp; Conditions'!$F$5))</f>
        <v>0</v>
      </c>
      <c r="K35" s="29">
        <f>IF(OR(E35="",E35=Admin!$D$16,E35=Admin!$D$12),0,IF('Term time booking form'!$J$7,'Terms &amp; Conditions'!#REF!,'Terms &amp; Conditions'!$F$5))</f>
        <v>0</v>
      </c>
      <c r="L35" s="29">
        <f>IF(OR(F35="",F35=Admin!$D$16,F35=Admin!$D$12),0,IF('Term time booking form'!$J$7,'Terms &amp; Conditions'!#REF!,'Terms &amp; Conditions'!$F$5))</f>
        <v>0</v>
      </c>
      <c r="M35" s="29">
        <f>IF(OR(G35="",G35=Admin!$D$16,G35=Admin!$D$12),0,IF('Term time booking form'!$J$7,'Terms &amp; Conditions'!#REF!,'Terms &amp; Conditions'!$F$5))</f>
        <v>0</v>
      </c>
      <c r="N35" s="29">
        <f>IF(OR(H35="",H35=Admin!$D$16,H35=Admin!$D$12),0,IF('Term time booking form'!$J$7,'Terms &amp; Conditions'!#REF!,'Terms &amp; Conditions'!$F$5))</f>
        <v>0</v>
      </c>
    </row>
    <row r="36" spans="2:14" ht="30.75" thickBot="1">
      <c r="B36" s="45"/>
      <c r="C36" s="104" t="s">
        <v>96</v>
      </c>
      <c r="D36" s="105"/>
      <c r="E36" s="105"/>
      <c r="F36" s="105"/>
      <c r="G36" s="105"/>
      <c r="H36" s="106"/>
      <c r="I36" s="55">
        <f>SUM(J36:N36)</f>
        <v>0</v>
      </c>
      <c r="J36" s="29">
        <f>IF(OR(D36="",D36=Admin!$D$16,D36=Admin!$D$12),0,IF('Term time booking form'!$J$7,'Terms &amp; Conditions'!#REF!,'Terms &amp; Conditions'!$F$6))</f>
        <v>0</v>
      </c>
      <c r="K36" s="29">
        <f>IF(OR(E36="",E36=Admin!$D$16,E36=Admin!$D$12),0,IF('Term time booking form'!$J$7,'Terms &amp; Conditions'!#REF!,'Terms &amp; Conditions'!$F$6))</f>
        <v>0</v>
      </c>
      <c r="L36" s="29">
        <f>IF(OR(F36="",F36=Admin!$D$16,F36=Admin!$D$12),0,IF('Term time booking form'!$J$7,'Terms &amp; Conditions'!#REF!,'Terms &amp; Conditions'!$F$6))</f>
        <v>0</v>
      </c>
      <c r="M36" s="29">
        <f>IF(OR(G36="",G36=Admin!$D$16,G36=Admin!$D$12),0,IF('Term time booking form'!$J$7,'Terms &amp; Conditions'!#REF!,'Terms &amp; Conditions'!$F$6))</f>
        <v>0</v>
      </c>
      <c r="N36" s="29">
        <f>IF(OR(H36="",H36=Admin!$D$16,H36=Admin!$D$12),0,IF('Term time booking form'!$J$7,'Terms &amp; Conditions'!#REF!,'Terms &amp; Conditions'!$F$6))</f>
        <v>0</v>
      </c>
    </row>
  </sheetData>
  <sheetProtection/>
  <dataValidations count="4">
    <dataValidation type="list" allowBlank="1" showInputMessage="1" showErrorMessage="1" sqref="G3">
      <formula1>$C$25:$C$30</formula1>
    </dataValidation>
    <dataValidation type="list" allowBlank="1" showInputMessage="1" showErrorMessage="1" sqref="G4">
      <formula1>$D$25:$D$31</formula1>
    </dataValidation>
    <dataValidation type="list" allowBlank="1" showInputMessage="1" showErrorMessage="1" sqref="F12:F14 F16:F17 G8">
      <formula1>$F$25:$F$32</formula1>
    </dataValidation>
    <dataValidation type="list" allowBlank="1" showInputMessage="1" showErrorMessage="1" sqref="G16:G17 G12:G14">
      <formula1>$E$25:$E$29</formula1>
    </dataValidation>
  </dataValidations>
  <printOptions/>
  <pageMargins left="0.7" right="0.7" top="0.75" bottom="0.75" header="0.3" footer="0.3"/>
  <pageSetup horizontalDpi="600" verticalDpi="600"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Stephanie McFarlane</dc:creator>
  <cp:keywords/>
  <dc:description/>
  <cp:lastModifiedBy>Microsoft Office User</cp:lastModifiedBy>
  <cp:lastPrinted>2017-07-02T20:22:22Z</cp:lastPrinted>
  <dcterms:created xsi:type="dcterms:W3CDTF">2017-05-09T19:54:35Z</dcterms:created>
  <dcterms:modified xsi:type="dcterms:W3CDTF">2024-04-16T10:16:49Z</dcterms:modified>
  <cp:category/>
  <cp:version/>
  <cp:contentType/>
  <cp:contentStatus/>
</cp:coreProperties>
</file>